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44" windowHeight="8832" activeTab="0"/>
  </bookViews>
  <sheets>
    <sheet name="Updated AWP" sheetId="1" r:id="rId1"/>
    <sheet name="Original AWP" sheetId="2" r:id="rId2"/>
  </sheets>
  <definedNames>
    <definedName name="_ftn1" localSheetId="0">'Updated AWP'!$B$37</definedName>
    <definedName name="_ftnref1" localSheetId="0">'Updated AWP'!$B$36</definedName>
  </definedNames>
  <calcPr fullCalcOnLoad="1"/>
</workbook>
</file>

<file path=xl/sharedStrings.xml><?xml version="1.0" encoding="utf-8"?>
<sst xmlns="http://schemas.openxmlformats.org/spreadsheetml/2006/main" count="586" uniqueCount="172">
  <si>
    <t xml:space="preserve">National Priorities &amp; Goals </t>
  </si>
  <si>
    <t>Activities</t>
  </si>
  <si>
    <t>Implementing Partner</t>
  </si>
  <si>
    <t>Q1</t>
  </si>
  <si>
    <t>Q2</t>
  </si>
  <si>
    <t>Q3</t>
  </si>
  <si>
    <t>Q4</t>
  </si>
  <si>
    <t>Indicators, baseline and targets</t>
  </si>
  <si>
    <t>Activity outputs/result</t>
  </si>
  <si>
    <t>NDP10 MTR: Sustainable Management of Natural Resources; Pollution Prevention and Control; Climate Change/Global Warming</t>
  </si>
  <si>
    <t>MDGs: Ensure Environment Sustainability: Eradicate Extreme poverty and hunger</t>
  </si>
  <si>
    <t>Project Management</t>
  </si>
  <si>
    <t>x</t>
  </si>
  <si>
    <t>TOTAL EXP</t>
  </si>
  <si>
    <t>Results Group: Environment and Climate Change Report</t>
  </si>
  <si>
    <t>PMU</t>
  </si>
  <si>
    <t>Outcome 1.1:  Increased capacity of Government, private sector and community stakeholders to develop, finance and implement PPPs in the agro-waste sector.</t>
  </si>
  <si>
    <r>
      <t>Baseline:</t>
    </r>
    <r>
      <rPr>
        <sz val="11"/>
        <color indexed="8"/>
        <rFont val="Arial Narrow"/>
        <family val="2"/>
      </rPr>
      <t xml:space="preserve">    </t>
    </r>
    <r>
      <rPr>
        <b/>
        <sz val="11"/>
        <color indexed="8"/>
        <rFont val="Arial Narrow"/>
        <family val="2"/>
      </rPr>
      <t xml:space="preserve">Indicator: </t>
    </r>
    <r>
      <rPr>
        <b/>
        <sz val="11"/>
        <color indexed="8"/>
        <rFont val="Arial Narrow"/>
        <family val="2"/>
      </rPr>
      <t xml:space="preserve"> Target: </t>
    </r>
  </si>
  <si>
    <t xml:space="preserve">Establishment of a multi-stakeholder platform (MSP) to define guidelines and standards (national level); regular stakeholder meetings.  </t>
  </si>
  <si>
    <t>Organise short workshops with sector experts to introduce new approaches and technologies</t>
  </si>
  <si>
    <t xml:space="preserve">Study tours in Botswana and to an African country (Ethopia/Kenya/Tanzania) that has been successful in developing the biogas sector. </t>
  </si>
  <si>
    <t xml:space="preserve">Key stakeholders facilitate MSP at district level. </t>
  </si>
  <si>
    <t>Workshop and follow-up meetings to identify framework agreement.</t>
  </si>
  <si>
    <t>PMU, Gov - Ips</t>
  </si>
  <si>
    <t>A training institute is identified and contracted to facilitate training and capacity development.</t>
  </si>
  <si>
    <r>
      <t xml:space="preserve">Baseline:   </t>
    </r>
    <r>
      <rPr>
        <b/>
        <sz val="12"/>
        <rFont val="Arial Narrow"/>
        <family val="2"/>
      </rPr>
      <t xml:space="preserve"> Indicator</t>
    </r>
    <r>
      <rPr>
        <sz val="12"/>
        <rFont val="Arial Narrow"/>
        <family val="2"/>
      </rPr>
      <t xml:space="preserve">:  </t>
    </r>
    <r>
      <rPr>
        <b/>
        <sz val="12"/>
        <rFont val="Arial Narrow"/>
        <family val="2"/>
      </rPr>
      <t>Target</t>
    </r>
    <r>
      <rPr>
        <sz val="12"/>
        <rFont val="Arial Narrow"/>
        <family val="2"/>
      </rPr>
      <t xml:space="preserve">: </t>
    </r>
  </si>
  <si>
    <r>
      <t xml:space="preserve">Baseline:   </t>
    </r>
    <r>
      <rPr>
        <b/>
        <sz val="12"/>
        <color indexed="8"/>
        <rFont val="Calibri"/>
        <family val="2"/>
      </rPr>
      <t>Indicator</t>
    </r>
    <r>
      <rPr>
        <sz val="12"/>
        <color indexed="8"/>
        <rFont val="Calibri"/>
        <family val="2"/>
      </rPr>
      <t xml:space="preserve">:  </t>
    </r>
    <r>
      <rPr>
        <b/>
        <sz val="12"/>
        <color indexed="8"/>
        <rFont val="Calibri"/>
        <family val="2"/>
      </rPr>
      <t>Target</t>
    </r>
    <r>
      <rPr>
        <sz val="12"/>
        <color indexed="8"/>
        <rFont val="Calibri"/>
        <family val="2"/>
      </rPr>
      <t xml:space="preserve">: </t>
    </r>
  </si>
  <si>
    <t>Establishment of MSP for regulations and monitoring.</t>
  </si>
  <si>
    <r>
      <t xml:space="preserve">Baseline:   </t>
    </r>
    <r>
      <rPr>
        <b/>
        <sz val="12"/>
        <rFont val="Arial Narrow"/>
        <family val="2"/>
      </rPr>
      <t>Indicator</t>
    </r>
    <r>
      <rPr>
        <sz val="12"/>
        <rFont val="Arial Narrow"/>
        <family val="2"/>
      </rPr>
      <t xml:space="preserve">:  </t>
    </r>
    <r>
      <rPr>
        <b/>
        <sz val="12"/>
        <rFont val="Arial Narrow"/>
        <family val="2"/>
      </rPr>
      <t>Target</t>
    </r>
    <r>
      <rPr>
        <sz val="12"/>
        <rFont val="Arial Narrow"/>
        <family val="2"/>
      </rPr>
      <t xml:space="preserve">: </t>
    </r>
  </si>
  <si>
    <t>Contractul Servises -Individual (PM,PE &amp;Admin)</t>
  </si>
  <si>
    <t>Project Vehicle</t>
  </si>
  <si>
    <t>Outcome 2.1: Increased investment in clean-energy</t>
  </si>
  <si>
    <t>Outcome 1.2: Increased capacity of Government authorities to properly monitor and enforce waste management regulations in the agro-industrial sector.</t>
  </si>
  <si>
    <t xml:space="preserve">A series of meetings is organised to provide information on the pros and cons of biogas, as well as opportunities for employment and agriculture and energy use. </t>
  </si>
  <si>
    <t>Consultants (international) identified to perform market study.</t>
  </si>
  <si>
    <t xml:space="preserve">Consultants or technology providers identified to perform feasibility study. </t>
  </si>
  <si>
    <t>EIAs conducted for medium scale digesters in line with Government policy</t>
  </si>
  <si>
    <t>Procure Part time Biogas Digester Expert</t>
  </si>
  <si>
    <t>Contractul Services -Individual (PM,PE &amp;Admin)</t>
  </si>
  <si>
    <t xml:space="preserve">Facilitate meetings with operators, councils and other stakeholders to forge partnerships. </t>
  </si>
  <si>
    <t>Technical and financial advice on utilisation of biogas within the partnership.</t>
  </si>
  <si>
    <t>Identify training institute to conduct training in biogas</t>
  </si>
  <si>
    <t>Identify and contract consultant/technology providers to conduct feasibility study.</t>
  </si>
  <si>
    <r>
      <t xml:space="preserve">Baseline:   </t>
    </r>
    <r>
      <rPr>
        <b/>
        <sz val="12"/>
        <color indexed="8"/>
        <rFont val="Arial Narrow"/>
        <family val="2"/>
      </rPr>
      <t>Indicator</t>
    </r>
    <r>
      <rPr>
        <sz val="12"/>
        <color indexed="8"/>
        <rFont val="Arial Narrow"/>
        <family val="2"/>
      </rPr>
      <t xml:space="preserve">:  </t>
    </r>
    <r>
      <rPr>
        <b/>
        <sz val="12"/>
        <color indexed="8"/>
        <rFont val="Arial Narrow"/>
        <family val="2"/>
      </rPr>
      <t>Target</t>
    </r>
    <r>
      <rPr>
        <sz val="12"/>
        <color indexed="8"/>
        <rFont val="Arial Narrow"/>
        <family val="2"/>
      </rPr>
      <t xml:space="preserve">: </t>
    </r>
  </si>
  <si>
    <t>BITRI and project office to ensure quality of feasibility study and its relevance to local context through screening of proposals.</t>
  </si>
  <si>
    <t>Contractual Services (PM,PE&amp;Admin)</t>
  </si>
  <si>
    <t>Outcome 3: Increased investment in less GHG-intensive energy systems using biogas.</t>
  </si>
  <si>
    <t>Information Technology Equipment</t>
  </si>
  <si>
    <t>Travel</t>
  </si>
  <si>
    <t>Direct project Cost</t>
  </si>
  <si>
    <t>Total</t>
  </si>
  <si>
    <t>PMU/BITRI</t>
  </si>
  <si>
    <t>AWP 2017 : Bio-Methane Project - Promoting Production and Utilisation of Biogas from Agro-waste in South-Eastern Botswana</t>
  </si>
  <si>
    <t>Supplies</t>
  </si>
  <si>
    <t>Consultants ( local) identified to perform market study.</t>
  </si>
  <si>
    <t>Outcome</t>
  </si>
  <si>
    <t>Output</t>
  </si>
  <si>
    <t xml:space="preserve">Vision 2036: </t>
  </si>
  <si>
    <t>SDGs Indicators:</t>
  </si>
  <si>
    <t>PMU, DWMPC</t>
  </si>
  <si>
    <t>J</t>
  </si>
  <si>
    <t>F</t>
  </si>
  <si>
    <t>M</t>
  </si>
  <si>
    <t>A</t>
  </si>
  <si>
    <t>S</t>
  </si>
  <si>
    <t>O</t>
  </si>
  <si>
    <t>N</t>
  </si>
  <si>
    <t>D</t>
  </si>
  <si>
    <t>SDGs: GOAL 7 - Affordable and Clean Energy</t>
  </si>
  <si>
    <t>Training conducted for training institution facilitators and masons for small scale digester construction</t>
  </si>
  <si>
    <t>CITF</t>
  </si>
  <si>
    <t>Direct project costs</t>
  </si>
  <si>
    <t>PMU/DWMPC/DEA</t>
  </si>
  <si>
    <t>SGDs Targets:</t>
  </si>
  <si>
    <t>DWMPC</t>
  </si>
  <si>
    <t>Contractual Services -Individual (PM,PE &amp;Admin)</t>
  </si>
  <si>
    <t>Construct 28 small scale digesters for demonstration of the technology in all sub districts (2 per sub district)</t>
  </si>
  <si>
    <t>X</t>
  </si>
  <si>
    <t xml:space="preserve">Develop curriculum for training masons on biogas digester construction, operation and maintenance of small scale digesters. </t>
  </si>
  <si>
    <t xml:space="preserve">Capacitate 40 masons to construct, operate and maintain small scale biogas digesters at CITF. </t>
  </si>
  <si>
    <t>Facilitate training of CITF Instructors on construction, operation and maintenance of small scale digesters</t>
  </si>
  <si>
    <t>CITF, BITRI, PMU</t>
  </si>
  <si>
    <t xml:space="preserve">Facilitate monitoring construction of 300 small scale biogas plants, ensure commissioning and operation. </t>
  </si>
  <si>
    <t xml:space="preserve">Facilitate monitoring the construction of 3 medium scale biogas plants, ensure commissioning and operation. </t>
  </si>
  <si>
    <t>Meetings conducted to finalise MoU with CITF to conduct training in biogas.</t>
  </si>
  <si>
    <t>WUC</t>
  </si>
  <si>
    <t>BERA/PMU</t>
  </si>
  <si>
    <t>Robust research undertaken for the biogas technology</t>
  </si>
  <si>
    <t>Develop a research agenda on the biogas technology</t>
  </si>
  <si>
    <t>BITRI</t>
  </si>
  <si>
    <t>1.1 Specific guidelines and standards on low-carbon alternatives and utilisation technologies for agro-waste and wastewater developed and disseminated to all relevant stakeholders in the sector.</t>
  </si>
  <si>
    <t>1.2 Framework agreement for public-private partnerships (PPPs) in the waste sector adopted and disseminated.</t>
  </si>
  <si>
    <t>1.2.2 Invite waste to energy PPPs Experts from other countries to share latest developments/practices on waste management</t>
  </si>
  <si>
    <t>1.2.1 Develop waste to energy PPP framework agreement for use in PPPs</t>
  </si>
  <si>
    <t xml:space="preserve">1.3 Training conducted for all relevant stakeholders on the new guidelines and PPP framework agreement </t>
  </si>
  <si>
    <t xml:space="preserve">1.3.1 Meetings conducted to finalise MoU with Training Institute that will facilitate training and capacity development on PPPs. </t>
  </si>
  <si>
    <t xml:space="preserve"> 1.3.3 Print training materials on the new guidelines and waste to energy PPP framework agreement</t>
  </si>
  <si>
    <t xml:space="preserve">1.4.1 Develop regulations and monitor effluent flows and by-product waste in all abattoirs </t>
  </si>
  <si>
    <t xml:space="preserve">1.4.2 Develop and pilot green certification protocol to be adopted by sector stakeholders. </t>
  </si>
  <si>
    <t>1.4 Updated regulations developed and adopted for the successful monitoring of effluent flows and by-product waste in all abattoirs in the country, including launch of a “green certification” waste management award for industry actors</t>
  </si>
  <si>
    <t>1.5 Support provided to the Department of Waste Management and Pollution Control (DWMPC) and District Council authorities to improve monitoring and enforcement of Trade Effluent Agreements between industries and local authorities</t>
  </si>
  <si>
    <t>1.5.1 Capacitate DWMPC/WUC/Councils to monitor and enforce  trade effluent agreements</t>
  </si>
  <si>
    <t>1.5.2 Support DWMPC/WUC/Councils activities that strengthen monitoring and enforcement of  trade effluent agreements</t>
  </si>
  <si>
    <t>1.7 Corrective EIA measures implemented</t>
  </si>
  <si>
    <t xml:space="preserve">1.7.1 DWMPC and Councils to monitor the implementation of EIA through project visits. </t>
  </si>
  <si>
    <t>1.9 Dedicated investment facilitation platform on low-carbon waste-utilisation technologies established at BITRI, and operational with independent budget</t>
  </si>
  <si>
    <t>1.9.1 Train Financing Institutions and Project stakeholders on agro-waste-to-energy projects to enhance best practices in assessing and financing agrowaste projects</t>
  </si>
  <si>
    <t xml:space="preserve">1.9.2 Organize consultation workshops to identify options for the setting up of an investment-facilitation platform or similar structure. </t>
  </si>
  <si>
    <t>1.10 Level playing field created for all energy providers and REFIT in place</t>
  </si>
  <si>
    <t>1.10.1 Facilitate development and implementation of REFIT</t>
  </si>
  <si>
    <t>1.10.2 Engage REFIT Experts to share experiences from other countries on REFIT</t>
  </si>
  <si>
    <t>Outcome 1.3: Autonomous support systems in place for replication and scale-up of agrowaste technologies post project</t>
  </si>
  <si>
    <t>2.1 Sensitisation campaign conducted with district councils, stakeholder and community groups in targeted biogas plant sites</t>
  </si>
  <si>
    <t>2.1.1 Raise awareness on biogas production and utilisation, employment opportunities, agriculture and energy use.</t>
  </si>
  <si>
    <t>2.2 Feasibility study undertaken for small-scale biogas digester component</t>
  </si>
  <si>
    <t>2.2.1 Undertake market/feasibility study for small scale digesters.</t>
  </si>
  <si>
    <t>2.3 Business plan developed for the three potential medium-scale biogas sites near agro-industrial plants with potential off-take uses analysed.</t>
  </si>
  <si>
    <t>2.3.1 Develop business plans for potential sites identified for medium sized digesters (3 per site). The most suitable proposal will be selected by PPPs to undertake a complete feasibility study.</t>
  </si>
  <si>
    <t>2.3.2 Advert made for Consultants (international and local) to develop business plans at the three sites.</t>
  </si>
  <si>
    <t xml:space="preserve">2.3..3 Consultants or technology providers identified to perform feasibility study for each of the 3 medium sized digesters. </t>
  </si>
  <si>
    <t>2.5 Environmental impact assessment of selected biogas sites completed</t>
  </si>
  <si>
    <t>2.5.1 EIAs conducted for each medium sized digester site in line with Government policy.</t>
  </si>
  <si>
    <t>2.7 Legal establishment of biogas operators based on public-private partnerships and concessional agreements with chosen agro-industrial partners (including guaranteed supply of substrate and purchase agreement for supply of biogas).</t>
  </si>
  <si>
    <t xml:space="preserve">2.7.1 Facilitate establishment of PPPs and capacitate partners on the PPP model when required. </t>
  </si>
  <si>
    <t>2.7.2 Prepare and develop sample PPP contracts and incorporate best practices from similar projects</t>
  </si>
  <si>
    <t>2.8 Technology agreement signed on North-South or South-South cooperation with selected international biogas equipment providers</t>
  </si>
  <si>
    <t>2.8.1 Facilitate the signing of medium sized biogas construction agreements and support negotiations where required.</t>
  </si>
  <si>
    <t>3.1 Partnership established between biogas plant operators and selected district councils for supply and purchase of biogas from the plants</t>
  </si>
  <si>
    <t xml:space="preserve">3.1.1 Facilitate meetings with operators, councils, BERA, BPC and other stakeholders to forge agreements on purchase of biogas </t>
  </si>
  <si>
    <t>3.2 District council staff trained on the biogas-utilisation technologies selected for investment, including operations and maintenance</t>
  </si>
  <si>
    <t xml:space="preserve">3.2.1 Facilitate training of stakeholders implementing medium sized digesters on the technology/design selected used. </t>
  </si>
  <si>
    <t xml:space="preserve">3.2.2 Develop and print gender-sensitive training materials to be used to train male and female masons. </t>
  </si>
  <si>
    <r>
      <rPr>
        <b/>
        <sz val="10"/>
        <color indexed="8"/>
        <rFont val="Calibri Light"/>
        <family val="2"/>
      </rPr>
      <t>Output indicator</t>
    </r>
    <r>
      <rPr>
        <sz val="10"/>
        <color indexed="8"/>
        <rFont val="Calibri Light"/>
        <family val="2"/>
      </rPr>
      <t xml:space="preserve">: Existence of guidelines and standards (on low-carbon alternatives)
</t>
    </r>
    <r>
      <rPr>
        <b/>
        <sz val="10"/>
        <color indexed="8"/>
        <rFont val="Calibri Light"/>
        <family val="2"/>
      </rPr>
      <t>BL:</t>
    </r>
    <r>
      <rPr>
        <sz val="10"/>
        <color indexed="8"/>
        <rFont val="Calibri Light"/>
        <family val="2"/>
      </rPr>
      <t xml:space="preserve"> None 
</t>
    </r>
    <r>
      <rPr>
        <b/>
        <sz val="10"/>
        <color indexed="8"/>
        <rFont val="Calibri Light"/>
        <family val="2"/>
      </rPr>
      <t>T(2019)</t>
    </r>
    <r>
      <rPr>
        <sz val="10"/>
        <color indexed="8"/>
        <rFont val="Calibri Light"/>
        <family val="2"/>
      </rPr>
      <t xml:space="preserve">: draft guidelines and standards
</t>
    </r>
    <r>
      <rPr>
        <b/>
        <sz val="10"/>
        <color indexed="8"/>
        <rFont val="Calibri Light"/>
        <family val="2"/>
      </rPr>
      <t>T(2020)</t>
    </r>
    <r>
      <rPr>
        <sz val="10"/>
        <color indexed="8"/>
        <rFont val="Calibri Light"/>
        <family val="2"/>
      </rPr>
      <t xml:space="preserve">: Approved guidelines and standards 
</t>
    </r>
  </si>
  <si>
    <r>
      <rPr>
        <b/>
        <sz val="10"/>
        <rFont val="Calibri Light"/>
        <family val="2"/>
      </rPr>
      <t>Output indicator</t>
    </r>
    <r>
      <rPr>
        <sz val="10"/>
        <rFont val="Calibri Light"/>
        <family val="2"/>
      </rPr>
      <t xml:space="preserve">: Existence of Framework Agreement for public-private partnerships (PPPs) in the waste sector
</t>
    </r>
    <r>
      <rPr>
        <b/>
        <sz val="10"/>
        <rFont val="Calibri Light"/>
        <family val="2"/>
      </rPr>
      <t>BL:</t>
    </r>
    <r>
      <rPr>
        <sz val="10"/>
        <rFont val="Calibri Light"/>
        <family val="2"/>
      </rPr>
      <t xml:space="preserve"> None
</t>
    </r>
    <r>
      <rPr>
        <b/>
        <sz val="10"/>
        <rFont val="Calibri Light"/>
        <family val="2"/>
      </rPr>
      <t>T(2019)</t>
    </r>
    <r>
      <rPr>
        <sz val="10"/>
        <rFont val="Calibri Light"/>
        <family val="2"/>
      </rPr>
      <t xml:space="preserve">: draft Framework Agreement
</t>
    </r>
    <r>
      <rPr>
        <b/>
        <sz val="10"/>
        <rFont val="Calibri Light"/>
        <family val="2"/>
      </rPr>
      <t>T(2020)</t>
    </r>
    <r>
      <rPr>
        <sz val="10"/>
        <rFont val="Calibri Light"/>
        <family val="2"/>
      </rPr>
      <t xml:space="preserve">: Approved Framework Agreement
</t>
    </r>
    <r>
      <rPr>
        <b/>
        <sz val="10"/>
        <color indexed="8"/>
        <rFont val="Calibri Light"/>
        <family val="2"/>
      </rPr>
      <t xml:space="preserve"> </t>
    </r>
  </si>
  <si>
    <r>
      <t xml:space="preserve">Baseline:0   </t>
    </r>
    <r>
      <rPr>
        <b/>
        <sz val="10"/>
        <rFont val="Calibri Light"/>
        <family val="2"/>
      </rPr>
      <t>Indicator</t>
    </r>
    <r>
      <rPr>
        <sz val="10"/>
        <rFont val="Calibri Light"/>
        <family val="2"/>
      </rPr>
      <t xml:space="preserve">: Number of biogas digesters constructed and in use.   </t>
    </r>
    <r>
      <rPr>
        <b/>
        <sz val="10"/>
        <rFont val="Calibri Light"/>
        <family val="2"/>
      </rPr>
      <t>Target</t>
    </r>
    <r>
      <rPr>
        <sz val="10"/>
        <rFont val="Calibri Light"/>
        <family val="2"/>
      </rPr>
      <t>:28</t>
    </r>
  </si>
  <si>
    <r>
      <t xml:space="preserve">Baseline:0   </t>
    </r>
    <r>
      <rPr>
        <b/>
        <sz val="10"/>
        <rFont val="Calibri Light"/>
        <family val="2"/>
      </rPr>
      <t>Indicator</t>
    </r>
    <r>
      <rPr>
        <sz val="10"/>
        <rFont val="Calibri Light"/>
        <family val="2"/>
      </rPr>
      <t xml:space="preserve">: Number of biogas digesters constructed and in use.  </t>
    </r>
    <r>
      <rPr>
        <b/>
        <sz val="10"/>
        <rFont val="Calibri Light"/>
        <family val="2"/>
      </rPr>
      <t>Target</t>
    </r>
    <r>
      <rPr>
        <sz val="10"/>
        <rFont val="Calibri Light"/>
        <family val="2"/>
      </rPr>
      <t>:300</t>
    </r>
  </si>
  <si>
    <r>
      <rPr>
        <b/>
        <sz val="10"/>
        <rFont val="Calibri Light"/>
        <family val="2"/>
      </rPr>
      <t>Output indicator 1:</t>
    </r>
    <r>
      <rPr>
        <sz val="10"/>
        <rFont val="Calibri Light"/>
        <family val="2"/>
      </rPr>
      <t xml:space="preserve"> No. of people trained (public &amp; private)
</t>
    </r>
    <r>
      <rPr>
        <b/>
        <sz val="10"/>
        <rFont val="Calibri Light"/>
        <family val="2"/>
      </rPr>
      <t>BL</t>
    </r>
    <r>
      <rPr>
        <sz val="10"/>
        <rFont val="Calibri Light"/>
        <family val="2"/>
      </rPr>
      <t xml:space="preserve">: 0
</t>
    </r>
    <r>
      <rPr>
        <b/>
        <sz val="10"/>
        <rFont val="Calibri Light"/>
        <family val="2"/>
      </rPr>
      <t>T(2019)</t>
    </r>
    <r>
      <rPr>
        <sz val="10"/>
        <rFont val="Calibri Light"/>
        <family val="2"/>
      </rPr>
      <t xml:space="preserve">: 20
</t>
    </r>
    <r>
      <rPr>
        <b/>
        <sz val="10"/>
        <rFont val="Calibri Light"/>
        <family val="2"/>
      </rPr>
      <t>T(2020)</t>
    </r>
    <r>
      <rPr>
        <sz val="10"/>
        <rFont val="Calibri Light"/>
        <family val="2"/>
      </rPr>
      <t xml:space="preserve">: 40
</t>
    </r>
    <r>
      <rPr>
        <b/>
        <sz val="10"/>
        <rFont val="Calibri Light"/>
        <family val="2"/>
      </rPr>
      <t>Output indicator 2:</t>
    </r>
    <r>
      <rPr>
        <sz val="10"/>
        <rFont val="Calibri Light"/>
        <family val="2"/>
      </rPr>
      <t xml:space="preserve"> Extent to which trained stakeholders are able to implement the guidelines and standards
</t>
    </r>
    <r>
      <rPr>
        <b/>
        <sz val="10"/>
        <rFont val="Calibri Light"/>
        <family val="2"/>
      </rPr>
      <t>BL:</t>
    </r>
    <r>
      <rPr>
        <sz val="10"/>
        <rFont val="Calibri Light"/>
        <family val="2"/>
      </rPr>
      <t xml:space="preserve"> Low (guidelines are yet to be developed)
</t>
    </r>
    <r>
      <rPr>
        <b/>
        <sz val="10"/>
        <rFont val="Calibri Light"/>
        <family val="2"/>
      </rPr>
      <t>T(2019):</t>
    </r>
    <r>
      <rPr>
        <sz val="10"/>
        <rFont val="Calibri Light"/>
        <family val="2"/>
      </rPr>
      <t xml:space="preserve"> medium
</t>
    </r>
    <r>
      <rPr>
        <b/>
        <sz val="10"/>
        <rFont val="Calibri Light"/>
        <family val="2"/>
      </rPr>
      <t>T(2020):</t>
    </r>
    <r>
      <rPr>
        <sz val="10"/>
        <rFont val="Calibri Light"/>
        <family val="2"/>
      </rPr>
      <t xml:space="preserve"> high
NB: a score card for measuring utilization will be developed 
</t>
    </r>
    <r>
      <rPr>
        <b/>
        <sz val="10"/>
        <rFont val="Calibri Light"/>
        <family val="2"/>
      </rPr>
      <t>Output indicator 3:</t>
    </r>
    <r>
      <rPr>
        <sz val="10"/>
        <rFont val="Calibri Light"/>
        <family val="2"/>
      </rPr>
      <t xml:space="preserve"> No. of stakeholders benefiting from PPP framework 
</t>
    </r>
    <r>
      <rPr>
        <b/>
        <sz val="10"/>
        <rFont val="Calibri Light"/>
        <family val="2"/>
      </rPr>
      <t>BL:</t>
    </r>
    <r>
      <rPr>
        <sz val="10"/>
        <rFont val="Calibri Light"/>
        <family val="2"/>
      </rPr>
      <t xml:space="preserve"> 0
</t>
    </r>
    <r>
      <rPr>
        <b/>
        <sz val="10"/>
        <rFont val="Calibri Light"/>
        <family val="2"/>
      </rPr>
      <t>T(2019):</t>
    </r>
    <r>
      <rPr>
        <sz val="10"/>
        <rFont val="Calibri Light"/>
        <family val="2"/>
      </rPr>
      <t xml:space="preserve"> 1
</t>
    </r>
    <r>
      <rPr>
        <b/>
        <sz val="10"/>
        <rFont val="Calibri Light"/>
        <family val="2"/>
      </rPr>
      <t>T(2020):</t>
    </r>
    <r>
      <rPr>
        <sz val="10"/>
        <rFont val="Calibri Light"/>
        <family val="2"/>
      </rPr>
      <t xml:space="preserve"> 3
</t>
    </r>
  </si>
  <si>
    <r>
      <rPr>
        <b/>
        <sz val="10"/>
        <rFont val="Calibri Light"/>
        <family val="2"/>
      </rPr>
      <t xml:space="preserve">Output indicator 1: </t>
    </r>
    <r>
      <rPr>
        <sz val="10"/>
        <rFont val="Calibri Light"/>
        <family val="2"/>
      </rPr>
      <t xml:space="preserve"> Effluent regulations
</t>
    </r>
    <r>
      <rPr>
        <b/>
        <sz val="10"/>
        <rFont val="Calibri Light"/>
        <family val="2"/>
      </rPr>
      <t>BL</t>
    </r>
    <r>
      <rPr>
        <sz val="10"/>
        <rFont val="Calibri Light"/>
        <family val="2"/>
      </rPr>
      <t xml:space="preserve">: draft Regulations
</t>
    </r>
    <r>
      <rPr>
        <b/>
        <sz val="10"/>
        <rFont val="Calibri Light"/>
        <family val="2"/>
      </rPr>
      <t>T(2020):</t>
    </r>
    <r>
      <rPr>
        <sz val="10"/>
        <rFont val="Calibri Light"/>
        <family val="2"/>
      </rPr>
      <t xml:space="preserve"> Approved Regulations
</t>
    </r>
    <r>
      <rPr>
        <b/>
        <sz val="10"/>
        <rFont val="Calibri Light"/>
        <family val="2"/>
      </rPr>
      <t>Output indicator 2:</t>
    </r>
    <r>
      <rPr>
        <sz val="10"/>
        <rFont val="Calibri Light"/>
        <family val="2"/>
      </rPr>
      <t xml:space="preserve"> Level of monitoring and enforcement of regulations
</t>
    </r>
    <r>
      <rPr>
        <b/>
        <sz val="10"/>
        <rFont val="Calibri Light"/>
        <family val="2"/>
      </rPr>
      <t>BL:</t>
    </r>
    <r>
      <rPr>
        <sz val="10"/>
        <rFont val="Calibri Light"/>
        <family val="2"/>
      </rPr>
      <t xml:space="preserve"> unsatisfactory
</t>
    </r>
    <r>
      <rPr>
        <b/>
        <sz val="10"/>
        <rFont val="Calibri Light"/>
        <family val="2"/>
      </rPr>
      <t>T(2020)</t>
    </r>
    <r>
      <rPr>
        <sz val="10"/>
        <rFont val="Calibri Light"/>
        <family val="2"/>
      </rPr>
      <t xml:space="preserve">: satisfactory  
NB: scorecard to be developed to measure the level of satisfaction
</t>
    </r>
    <r>
      <rPr>
        <b/>
        <sz val="10"/>
        <rFont val="Calibri Light"/>
        <family val="2"/>
      </rPr>
      <t>Output indicator 3</t>
    </r>
    <r>
      <rPr>
        <sz val="10"/>
        <rFont val="Calibri Light"/>
        <family val="2"/>
      </rPr>
      <t xml:space="preserve">: Green certification framework in place
</t>
    </r>
    <r>
      <rPr>
        <b/>
        <sz val="10"/>
        <rFont val="Calibri Light"/>
        <family val="2"/>
      </rPr>
      <t xml:space="preserve">BL: </t>
    </r>
    <r>
      <rPr>
        <sz val="10"/>
        <rFont val="Calibri Light"/>
        <family val="2"/>
      </rPr>
      <t xml:space="preserve">No
</t>
    </r>
    <r>
      <rPr>
        <b/>
        <sz val="10"/>
        <rFont val="Calibri Light"/>
        <family val="2"/>
      </rPr>
      <t>T(2020):</t>
    </r>
    <r>
      <rPr>
        <sz val="10"/>
        <rFont val="Calibri Light"/>
        <family val="2"/>
      </rPr>
      <t xml:space="preserve"> Yes
</t>
    </r>
  </si>
  <si>
    <r>
      <rPr>
        <b/>
        <sz val="10"/>
        <rFont val="Calibri Light"/>
        <family val="2"/>
      </rPr>
      <t xml:space="preserve">Output indicator: </t>
    </r>
    <r>
      <rPr>
        <sz val="10"/>
        <rFont val="Calibri Light"/>
        <family val="2"/>
      </rPr>
      <t xml:space="preserve">Level of monitoring and enforcement of TEAs
</t>
    </r>
    <r>
      <rPr>
        <b/>
        <sz val="10"/>
        <rFont val="Calibri Light"/>
        <family val="2"/>
      </rPr>
      <t>BL:</t>
    </r>
    <r>
      <rPr>
        <sz val="10"/>
        <rFont val="Calibri Light"/>
        <family val="2"/>
      </rPr>
      <t xml:space="preserve"> unsatisfactory
</t>
    </r>
    <r>
      <rPr>
        <b/>
        <sz val="10"/>
        <rFont val="Calibri Light"/>
        <family val="2"/>
      </rPr>
      <t>T(2020)</t>
    </r>
    <r>
      <rPr>
        <sz val="10"/>
        <rFont val="Calibri Light"/>
        <family val="2"/>
      </rPr>
      <t xml:space="preserve">: satisfactory  
NB: scorecard to be developed to measure the extent of monitoring and enforcement 
</t>
    </r>
  </si>
  <si>
    <r>
      <rPr>
        <b/>
        <sz val="10"/>
        <rFont val="Calibri Light"/>
        <family val="2"/>
      </rPr>
      <t>Output indicator:</t>
    </r>
    <r>
      <rPr>
        <sz val="10"/>
        <rFont val="Calibri Light"/>
        <family val="2"/>
      </rPr>
      <t xml:space="preserve"> Level of compliance to EIA measures during construction of biodigesters
</t>
    </r>
    <r>
      <rPr>
        <b/>
        <sz val="10"/>
        <rFont val="Calibri Light"/>
        <family val="2"/>
      </rPr>
      <t>BL:</t>
    </r>
    <r>
      <rPr>
        <sz val="10"/>
        <rFont val="Calibri Light"/>
        <family val="2"/>
      </rPr>
      <t xml:space="preserve"> None (dependent on construction of bio-digesters)
</t>
    </r>
    <r>
      <rPr>
        <b/>
        <sz val="10"/>
        <rFont val="Calibri Light"/>
        <family val="2"/>
      </rPr>
      <t>T(2020):</t>
    </r>
    <r>
      <rPr>
        <sz val="10"/>
        <rFont val="Calibri Light"/>
        <family val="2"/>
      </rPr>
      <t xml:space="preserve"> full compliance
</t>
    </r>
  </si>
  <si>
    <r>
      <rPr>
        <b/>
        <sz val="10"/>
        <rFont val="Calibri Light"/>
        <family val="2"/>
      </rPr>
      <t>Output indicator:</t>
    </r>
    <r>
      <rPr>
        <sz val="10"/>
        <rFont val="Calibri Light"/>
        <family val="2"/>
      </rPr>
      <t xml:space="preserve"> Existence of investment facilitation platform 
</t>
    </r>
    <r>
      <rPr>
        <b/>
        <sz val="10"/>
        <rFont val="Calibri Light"/>
        <family val="2"/>
      </rPr>
      <t xml:space="preserve">BL: </t>
    </r>
    <r>
      <rPr>
        <sz val="10"/>
        <rFont val="Calibri Light"/>
        <family val="2"/>
      </rPr>
      <t xml:space="preserve">No
</t>
    </r>
    <r>
      <rPr>
        <b/>
        <sz val="10"/>
        <rFont val="Calibri Light"/>
        <family val="2"/>
      </rPr>
      <t>T(2020):</t>
    </r>
    <r>
      <rPr>
        <sz val="10"/>
        <rFont val="Calibri Light"/>
        <family val="2"/>
      </rPr>
      <t xml:space="preserve"> Yes (at BITRI)
</t>
    </r>
  </si>
  <si>
    <r>
      <rPr>
        <b/>
        <sz val="10"/>
        <rFont val="Calibri Light"/>
        <family val="2"/>
      </rPr>
      <t xml:space="preserve">Output indicator: </t>
    </r>
    <r>
      <rPr>
        <sz val="10"/>
        <rFont val="Calibri Light"/>
        <family val="2"/>
      </rPr>
      <t xml:space="preserve">REFIT tariffs 
</t>
    </r>
    <r>
      <rPr>
        <b/>
        <sz val="10"/>
        <rFont val="Calibri Light"/>
        <family val="2"/>
      </rPr>
      <t>BL:</t>
    </r>
    <r>
      <rPr>
        <sz val="10"/>
        <rFont val="Calibri Light"/>
        <family val="2"/>
      </rPr>
      <t xml:space="preserve"> draft REFIT tariff guidelines
</t>
    </r>
    <r>
      <rPr>
        <b/>
        <sz val="10"/>
        <rFont val="Calibri Light"/>
        <family val="2"/>
      </rPr>
      <t>T(2020):</t>
    </r>
    <r>
      <rPr>
        <sz val="10"/>
        <rFont val="Calibri Light"/>
        <family val="2"/>
      </rPr>
      <t xml:space="preserve"> approved tariff guidelines
</t>
    </r>
  </si>
  <si>
    <r>
      <rPr>
        <b/>
        <sz val="10"/>
        <rFont val="Calibri Light"/>
        <family val="2"/>
      </rPr>
      <t>Output indicator:</t>
    </r>
    <r>
      <rPr>
        <sz val="10"/>
        <rFont val="Calibri Light"/>
        <family val="2"/>
      </rPr>
      <t xml:space="preserve"> Existence of knowledge product on feasibility biogas 
</t>
    </r>
    <r>
      <rPr>
        <b/>
        <sz val="10"/>
        <rFont val="Calibri Light"/>
        <family val="2"/>
      </rPr>
      <t xml:space="preserve">BL: </t>
    </r>
    <r>
      <rPr>
        <sz val="10"/>
        <rFont val="Calibri Light"/>
        <family val="2"/>
      </rPr>
      <t xml:space="preserve">pre-feasibility study report
</t>
    </r>
    <r>
      <rPr>
        <b/>
        <sz val="10"/>
        <rFont val="Calibri Light"/>
        <family val="2"/>
      </rPr>
      <t>T(2020):</t>
    </r>
    <r>
      <rPr>
        <sz val="10"/>
        <rFont val="Calibri Light"/>
        <family val="2"/>
      </rPr>
      <t xml:space="preserve"> feasibility study report
</t>
    </r>
  </si>
  <si>
    <r>
      <rPr>
        <b/>
        <sz val="10"/>
        <rFont val="Calibri Light"/>
        <family val="2"/>
      </rPr>
      <t>Output indicator</t>
    </r>
    <r>
      <rPr>
        <sz val="10"/>
        <rFont val="Calibri Light"/>
        <family val="2"/>
      </rPr>
      <t xml:space="preserve">: No. business plans for medium-scale biogas sites
</t>
    </r>
    <r>
      <rPr>
        <b/>
        <sz val="10"/>
        <rFont val="Calibri Light"/>
        <family val="2"/>
      </rPr>
      <t>BL:</t>
    </r>
    <r>
      <rPr>
        <sz val="10"/>
        <rFont val="Calibri Light"/>
        <family val="2"/>
      </rPr>
      <t xml:space="preserve"> 0
</t>
    </r>
    <r>
      <rPr>
        <b/>
        <sz val="10"/>
        <rFont val="Calibri Light"/>
        <family val="2"/>
      </rPr>
      <t>T(2019)</t>
    </r>
    <r>
      <rPr>
        <sz val="10"/>
        <rFont val="Calibri Light"/>
        <family val="2"/>
      </rPr>
      <t xml:space="preserve">: 1
</t>
    </r>
    <r>
      <rPr>
        <b/>
        <sz val="10"/>
        <rFont val="Calibri Light"/>
        <family val="2"/>
      </rPr>
      <t>T(2020):</t>
    </r>
    <r>
      <rPr>
        <sz val="10"/>
        <rFont val="Calibri Light"/>
        <family val="2"/>
      </rPr>
      <t xml:space="preserve"> 3
</t>
    </r>
  </si>
  <si>
    <r>
      <rPr>
        <b/>
        <sz val="10"/>
        <rFont val="Calibri Light"/>
        <family val="2"/>
      </rPr>
      <t>Output indicator:</t>
    </r>
    <r>
      <rPr>
        <sz val="10"/>
        <rFont val="Calibri Light"/>
        <family val="2"/>
      </rPr>
      <t xml:space="preserve"> No of EIA for Medium Scale biogas sites
</t>
    </r>
    <r>
      <rPr>
        <b/>
        <sz val="10"/>
        <rFont val="Calibri Light"/>
        <family val="2"/>
      </rPr>
      <t>BL:</t>
    </r>
    <r>
      <rPr>
        <sz val="10"/>
        <rFont val="Calibri Light"/>
        <family val="2"/>
      </rPr>
      <t xml:space="preserve"> 0
</t>
    </r>
    <r>
      <rPr>
        <b/>
        <sz val="10"/>
        <rFont val="Calibri Light"/>
        <family val="2"/>
      </rPr>
      <t>T(2019)</t>
    </r>
    <r>
      <rPr>
        <sz val="10"/>
        <rFont val="Calibri Light"/>
        <family val="2"/>
      </rPr>
      <t xml:space="preserve">: 1
</t>
    </r>
    <r>
      <rPr>
        <b/>
        <sz val="10"/>
        <rFont val="Calibri Light"/>
        <family val="2"/>
      </rPr>
      <t>T(2020)</t>
    </r>
    <r>
      <rPr>
        <sz val="10"/>
        <rFont val="Calibri Light"/>
        <family val="2"/>
      </rPr>
      <t xml:space="preserve">: 3
</t>
    </r>
  </si>
  <si>
    <r>
      <rPr>
        <b/>
        <sz val="10"/>
        <rFont val="Calibri Light"/>
        <family val="2"/>
      </rPr>
      <t>Output indicator</t>
    </r>
    <r>
      <rPr>
        <sz val="10"/>
        <rFont val="Calibri Light"/>
        <family val="2"/>
      </rPr>
      <t xml:space="preserve">: No of legally registered Biogas Operators 
</t>
    </r>
    <r>
      <rPr>
        <b/>
        <sz val="10"/>
        <rFont val="Calibri Light"/>
        <family val="2"/>
      </rPr>
      <t>BL</t>
    </r>
    <r>
      <rPr>
        <sz val="10"/>
        <rFont val="Calibri Light"/>
        <family val="2"/>
      </rPr>
      <t xml:space="preserve">: 0
</t>
    </r>
    <r>
      <rPr>
        <b/>
        <sz val="10"/>
        <rFont val="Calibri Light"/>
        <family val="2"/>
      </rPr>
      <t>T(2019):</t>
    </r>
    <r>
      <rPr>
        <sz val="10"/>
        <rFont val="Calibri Light"/>
        <family val="2"/>
      </rPr>
      <t xml:space="preserve"> 1
</t>
    </r>
    <r>
      <rPr>
        <b/>
        <sz val="10"/>
        <rFont val="Calibri Light"/>
        <family val="2"/>
      </rPr>
      <t>T(2020):</t>
    </r>
    <r>
      <rPr>
        <sz val="10"/>
        <rFont val="Calibri Light"/>
        <family val="2"/>
      </rPr>
      <t xml:space="preserve"> 2
</t>
    </r>
  </si>
  <si>
    <r>
      <rPr>
        <b/>
        <sz val="10"/>
        <rFont val="Calibri Light"/>
        <family val="2"/>
      </rPr>
      <t>Output indicator:</t>
    </r>
    <r>
      <rPr>
        <sz val="10"/>
        <rFont val="Calibri Light"/>
        <family val="2"/>
      </rPr>
      <t xml:space="preserve"> No of (Mid-scale) Technology Agreements 
</t>
    </r>
    <r>
      <rPr>
        <b/>
        <sz val="10"/>
        <rFont val="Calibri Light"/>
        <family val="2"/>
      </rPr>
      <t>BL:</t>
    </r>
    <r>
      <rPr>
        <sz val="10"/>
        <rFont val="Calibri Light"/>
        <family val="2"/>
      </rPr>
      <t xml:space="preserve"> NS  - 0
       SSC - 0
</t>
    </r>
    <r>
      <rPr>
        <b/>
        <sz val="10"/>
        <rFont val="Calibri Light"/>
        <family val="2"/>
      </rPr>
      <t>T(2020):</t>
    </r>
    <r>
      <rPr>
        <sz val="10"/>
        <rFont val="Calibri Light"/>
        <family val="2"/>
      </rPr>
      <t xml:space="preserve">
      NS - 2
      SSC- 1
</t>
    </r>
  </si>
  <si>
    <t>Construction and commissioning of small scale biogas plants</t>
  </si>
  <si>
    <t>2.9 Construction and commissioning of medium scale biogas plants</t>
  </si>
  <si>
    <r>
      <rPr>
        <b/>
        <sz val="10"/>
        <rFont val="Calibri Light"/>
        <family val="2"/>
      </rPr>
      <t>Output indicator:</t>
    </r>
    <r>
      <rPr>
        <sz val="10"/>
        <rFont val="Calibri Light"/>
        <family val="2"/>
      </rPr>
      <t xml:space="preserve"> No. of operational biogas plants (medium-scale)
</t>
    </r>
    <r>
      <rPr>
        <b/>
        <sz val="10"/>
        <rFont val="Calibri Light"/>
        <family val="2"/>
      </rPr>
      <t>BL:</t>
    </r>
    <r>
      <rPr>
        <sz val="10"/>
        <rFont val="Calibri Light"/>
        <family val="2"/>
      </rPr>
      <t xml:space="preserve"> 0
</t>
    </r>
    <r>
      <rPr>
        <b/>
        <sz val="10"/>
        <rFont val="Calibri Light"/>
        <family val="2"/>
      </rPr>
      <t>T(2019)</t>
    </r>
    <r>
      <rPr>
        <sz val="10"/>
        <rFont val="Calibri Light"/>
        <family val="2"/>
      </rPr>
      <t xml:space="preserve">: 1
</t>
    </r>
    <r>
      <rPr>
        <b/>
        <sz val="10"/>
        <rFont val="Calibri Light"/>
        <family val="2"/>
      </rPr>
      <t>T(2020):</t>
    </r>
    <r>
      <rPr>
        <sz val="10"/>
        <rFont val="Calibri Light"/>
        <family val="2"/>
      </rPr>
      <t xml:space="preserve"> 3
</t>
    </r>
  </si>
  <si>
    <r>
      <rPr>
        <b/>
        <sz val="10"/>
        <rFont val="Calibri Light"/>
        <family val="2"/>
      </rPr>
      <t>Output indicator:</t>
    </r>
    <r>
      <rPr>
        <sz val="10"/>
        <rFont val="Calibri Light"/>
        <family val="2"/>
      </rPr>
      <t xml:space="preserve"> No. of partnership on biogas sales
</t>
    </r>
    <r>
      <rPr>
        <b/>
        <sz val="10"/>
        <rFont val="Calibri Light"/>
        <family val="2"/>
      </rPr>
      <t xml:space="preserve">BL: </t>
    </r>
    <r>
      <rPr>
        <sz val="10"/>
        <rFont val="Calibri Light"/>
        <family val="2"/>
      </rPr>
      <t xml:space="preserve">0
</t>
    </r>
    <r>
      <rPr>
        <b/>
        <sz val="10"/>
        <rFont val="Calibri Light"/>
        <family val="2"/>
      </rPr>
      <t>T(2019):</t>
    </r>
    <r>
      <rPr>
        <sz val="10"/>
        <rFont val="Calibri Light"/>
        <family val="2"/>
      </rPr>
      <t xml:space="preserve"> 1
</t>
    </r>
    <r>
      <rPr>
        <b/>
        <sz val="10"/>
        <rFont val="Calibri Light"/>
        <family val="2"/>
      </rPr>
      <t>T(2020):</t>
    </r>
    <r>
      <rPr>
        <sz val="10"/>
        <rFont val="Calibri Light"/>
        <family val="2"/>
      </rPr>
      <t xml:space="preserve"> 3
</t>
    </r>
  </si>
  <si>
    <r>
      <rPr>
        <b/>
        <sz val="10"/>
        <rFont val="Calibri Light"/>
        <family val="2"/>
      </rPr>
      <t xml:space="preserve">Output indicator: </t>
    </r>
    <r>
      <rPr>
        <sz val="10"/>
        <rFont val="Calibri Light"/>
        <family val="2"/>
      </rPr>
      <t xml:space="preserve">No. stakeholders trained 
</t>
    </r>
    <r>
      <rPr>
        <b/>
        <sz val="10"/>
        <rFont val="Calibri Light"/>
        <family val="2"/>
      </rPr>
      <t>BL:</t>
    </r>
    <r>
      <rPr>
        <sz val="10"/>
        <rFont val="Calibri Light"/>
        <family val="2"/>
      </rPr>
      <t xml:space="preserve"> 0
</t>
    </r>
    <r>
      <rPr>
        <b/>
        <sz val="10"/>
        <rFont val="Calibri Light"/>
        <family val="2"/>
      </rPr>
      <t>T(2019):</t>
    </r>
    <r>
      <rPr>
        <sz val="10"/>
        <rFont val="Calibri Light"/>
        <family val="2"/>
      </rPr>
      <t xml:space="preserve"> 10 (BMC)
</t>
    </r>
    <r>
      <rPr>
        <b/>
        <sz val="10"/>
        <rFont val="Calibri Light"/>
        <family val="2"/>
      </rPr>
      <t>T(2020):</t>
    </r>
    <r>
      <rPr>
        <sz val="10"/>
        <rFont val="Calibri Light"/>
        <family val="2"/>
      </rPr>
      <t xml:space="preserve"> 30 (inclusive of other stakeholders to be identified)
</t>
    </r>
  </si>
  <si>
    <r>
      <rPr>
        <b/>
        <sz val="10"/>
        <rFont val="Calibri Light"/>
        <family val="2"/>
      </rPr>
      <t>Output indicator 1</t>
    </r>
    <r>
      <rPr>
        <sz val="10"/>
        <rFont val="Calibri Light"/>
        <family val="2"/>
      </rPr>
      <t xml:space="preserve">: Existence of mason training curriculum
</t>
    </r>
    <r>
      <rPr>
        <b/>
        <sz val="10"/>
        <rFont val="Calibri Light"/>
        <family val="2"/>
      </rPr>
      <t>BL</t>
    </r>
    <r>
      <rPr>
        <sz val="10"/>
        <rFont val="Calibri Light"/>
        <family val="2"/>
      </rPr>
      <t xml:space="preserve">: None
</t>
    </r>
    <r>
      <rPr>
        <b/>
        <sz val="10"/>
        <rFont val="Calibri Light"/>
        <family val="2"/>
      </rPr>
      <t>T(2019)</t>
    </r>
    <r>
      <rPr>
        <sz val="10"/>
        <rFont val="Calibri Light"/>
        <family val="2"/>
      </rPr>
      <t xml:space="preserve">: Draft curriculum
</t>
    </r>
    <r>
      <rPr>
        <b/>
        <sz val="10"/>
        <rFont val="Calibri Light"/>
        <family val="2"/>
      </rPr>
      <t>T(2020)</t>
    </r>
    <r>
      <rPr>
        <sz val="10"/>
        <rFont val="Calibri Light"/>
        <family val="2"/>
      </rPr>
      <t xml:space="preserve">: Approved curriculum
</t>
    </r>
    <r>
      <rPr>
        <b/>
        <sz val="10"/>
        <rFont val="Calibri Light"/>
        <family val="2"/>
      </rPr>
      <t>Output indicator 2:</t>
    </r>
    <r>
      <rPr>
        <sz val="10"/>
        <rFont val="Calibri Light"/>
        <family val="2"/>
      </rPr>
      <t xml:space="preserve"> No. of trained masons
</t>
    </r>
    <r>
      <rPr>
        <b/>
        <sz val="10"/>
        <rFont val="Calibri Light"/>
        <family val="2"/>
      </rPr>
      <t>BL:</t>
    </r>
    <r>
      <rPr>
        <sz val="10"/>
        <rFont val="Calibri Light"/>
        <family val="2"/>
      </rPr>
      <t xml:space="preserve"> 0
</t>
    </r>
    <r>
      <rPr>
        <b/>
        <sz val="10"/>
        <rFont val="Calibri Light"/>
        <family val="2"/>
      </rPr>
      <t>T(2019):</t>
    </r>
    <r>
      <rPr>
        <sz val="10"/>
        <rFont val="Calibri Light"/>
        <family val="2"/>
      </rPr>
      <t xml:space="preserve"> 40
</t>
    </r>
    <r>
      <rPr>
        <b/>
        <sz val="10"/>
        <rFont val="Calibri Light"/>
        <family val="2"/>
      </rPr>
      <t xml:space="preserve">T(2020): </t>
    </r>
    <r>
      <rPr>
        <sz val="10"/>
        <rFont val="Calibri Light"/>
        <family val="2"/>
      </rPr>
      <t>75</t>
    </r>
    <r>
      <rPr>
        <sz val="10"/>
        <rFont val="Calibri Light"/>
        <family val="2"/>
      </rPr>
      <t xml:space="preserve">
</t>
    </r>
  </si>
  <si>
    <r>
      <rPr>
        <b/>
        <sz val="10"/>
        <rFont val="Calibri Light"/>
        <family val="2"/>
      </rPr>
      <t xml:space="preserve">Output indicator: </t>
    </r>
    <r>
      <rPr>
        <sz val="10"/>
        <rFont val="Calibri Light"/>
        <family val="2"/>
      </rPr>
      <t xml:space="preserve">No. of research projects on biogas
</t>
    </r>
    <r>
      <rPr>
        <b/>
        <sz val="10"/>
        <rFont val="Calibri Light"/>
        <family val="2"/>
      </rPr>
      <t>BL</t>
    </r>
    <r>
      <rPr>
        <sz val="10"/>
        <rFont val="Calibri Light"/>
        <family val="2"/>
      </rPr>
      <t xml:space="preserve">: 0
</t>
    </r>
    <r>
      <rPr>
        <b/>
        <sz val="10"/>
        <rFont val="Calibri Light"/>
        <family val="2"/>
      </rPr>
      <t>T(2020):</t>
    </r>
    <r>
      <rPr>
        <sz val="10"/>
        <rFont val="Calibri Light"/>
        <family val="2"/>
      </rPr>
      <t xml:space="preserve"> 5 research papers
</t>
    </r>
  </si>
  <si>
    <t>Funding UN</t>
  </si>
  <si>
    <t>Total Outcome 1</t>
  </si>
  <si>
    <t>Total Outcome 2</t>
  </si>
  <si>
    <t>Total Outcome 3</t>
  </si>
  <si>
    <t>Total Project Management</t>
  </si>
  <si>
    <t>Project Budget Total</t>
  </si>
  <si>
    <r>
      <t xml:space="preserve">AWP 2018 : Biogas Project - Promoting Production and Utilisation of Biogas from Agro-waste in South-Eastern Botswana </t>
    </r>
    <r>
      <rPr>
        <b/>
        <sz val="10"/>
        <color indexed="60"/>
        <rFont val="Calibri Light"/>
        <family val="2"/>
      </rPr>
      <t>ID:00098758, GEN:01</t>
    </r>
  </si>
  <si>
    <r>
      <t xml:space="preserve">Other SGDs contributing to: GOAL 11 - Sustainable Cities and Communities; GOAL12 - Responsible consumption and production and GOAL 13 - Climate Action, </t>
    </r>
    <r>
      <rPr>
        <sz val="10"/>
        <color indexed="60"/>
        <rFont val="Calibri Light"/>
        <family val="2"/>
      </rPr>
      <t xml:space="preserve">GOAL 2 - Promotes Sustainable Agriculture </t>
    </r>
  </si>
  <si>
    <t>Responsible UN Agency</t>
  </si>
  <si>
    <t>UNDP</t>
  </si>
  <si>
    <t xml:space="preserve">1.1.1 Organise short workshops with sector experts to introduce new approaches on low carbon technologies for better guidelines and standards to be developed </t>
  </si>
  <si>
    <r>
      <rPr>
        <b/>
        <sz val="10"/>
        <rFont val="Calibri Light"/>
        <family val="2"/>
      </rPr>
      <t>Output indicator 1:</t>
    </r>
    <r>
      <rPr>
        <sz val="10"/>
        <rFont val="Calibri Light"/>
        <family val="2"/>
      </rPr>
      <t xml:space="preserve"> No sensitisation campaigns 
</t>
    </r>
    <r>
      <rPr>
        <b/>
        <sz val="10"/>
        <rFont val="Calibri Light"/>
        <family val="2"/>
      </rPr>
      <t>BL:</t>
    </r>
    <r>
      <rPr>
        <sz val="10"/>
        <rFont val="Calibri Light"/>
        <family val="2"/>
      </rPr>
      <t xml:space="preserve"> 0
</t>
    </r>
    <r>
      <rPr>
        <b/>
        <sz val="10"/>
        <rFont val="Calibri Light"/>
        <family val="2"/>
      </rPr>
      <t>T(2019):</t>
    </r>
    <r>
      <rPr>
        <sz val="10"/>
        <rFont val="Calibri Light"/>
        <family val="2"/>
      </rPr>
      <t xml:space="preserve"> 15
</t>
    </r>
    <r>
      <rPr>
        <b/>
        <sz val="10"/>
        <rFont val="Calibri Light"/>
        <family val="2"/>
      </rPr>
      <t xml:space="preserve">T(2020): </t>
    </r>
    <r>
      <rPr>
        <sz val="10"/>
        <rFont val="Calibri Light"/>
        <family val="2"/>
      </rPr>
      <t xml:space="preserve">30 (2 per sub-district)
</t>
    </r>
    <r>
      <rPr>
        <b/>
        <sz val="10"/>
        <rFont val="Calibri Light"/>
        <family val="2"/>
      </rPr>
      <t xml:space="preserve">Output indicator 2: </t>
    </r>
    <r>
      <rPr>
        <sz val="10"/>
        <rFont val="Calibri Light"/>
        <family val="2"/>
      </rPr>
      <t xml:space="preserve">Level of awareness 
</t>
    </r>
    <r>
      <rPr>
        <b/>
        <sz val="10"/>
        <rFont val="Calibri Light"/>
        <family val="2"/>
      </rPr>
      <t>BL:</t>
    </r>
    <r>
      <rPr>
        <sz val="10"/>
        <rFont val="Calibri Light"/>
        <family val="2"/>
      </rPr>
      <t xml:space="preserve"> low
</t>
    </r>
    <r>
      <rPr>
        <b/>
        <sz val="10"/>
        <rFont val="Calibri Light"/>
        <family val="2"/>
      </rPr>
      <t>T(2019):</t>
    </r>
    <r>
      <rPr>
        <sz val="10"/>
        <rFont val="Calibri Light"/>
        <family val="2"/>
      </rPr>
      <t xml:space="preserve"> medium
</t>
    </r>
    <r>
      <rPr>
        <b/>
        <sz val="10"/>
        <rFont val="Calibri Light"/>
        <family val="2"/>
      </rPr>
      <t>T(2020)</t>
    </r>
    <r>
      <rPr>
        <sz val="10"/>
        <rFont val="Calibri Light"/>
        <family val="2"/>
      </rPr>
      <t>: high</t>
    </r>
  </si>
  <si>
    <t>3.1.2 Facilitate capacity building on utilization of biogas (technical and financial) within the partnership forged between stakeholders</t>
  </si>
  <si>
    <t>1.3.2 Develop training materials on the new guidelines and waste to energy PPP framework agreement</t>
  </si>
  <si>
    <t>1.3.4 Conduct training on the developed PPP framework and guidelines</t>
  </si>
  <si>
    <t>Undertake research on the technical, social and economic aspects of the technology</t>
  </si>
  <si>
    <t>1.1.2 Establish of a multi-stakeholder platform (MSP) to develop guidelines and standards for low-carbon alternatives and technologies for agro waste</t>
  </si>
  <si>
    <t>Revised Budget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</si>
</sst>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_ ;[Red]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Arial Narrow"/>
      <family val="2"/>
    </font>
    <font>
      <sz val="10"/>
      <color indexed="8"/>
      <name val="Calibri Light"/>
      <family val="2"/>
    </font>
    <font>
      <b/>
      <sz val="10"/>
      <color indexed="8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indexed="60"/>
      <name val="Calibri Light"/>
      <family val="2"/>
    </font>
    <font>
      <sz val="10"/>
      <color indexed="60"/>
      <name val="Calibri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Arial Narrow"/>
      <family val="2"/>
    </font>
    <font>
      <sz val="11"/>
      <color indexed="8"/>
      <name val="Calibri Light"/>
      <family val="2"/>
    </font>
    <font>
      <sz val="11"/>
      <name val="Calibri Light"/>
      <family val="2"/>
    </font>
    <font>
      <b/>
      <sz val="12"/>
      <color indexed="49"/>
      <name val="Arial Narrow"/>
      <family val="2"/>
    </font>
    <font>
      <b/>
      <sz val="15"/>
      <color indexed="8"/>
      <name val="Calibri"/>
      <family val="2"/>
    </font>
    <font>
      <b/>
      <sz val="10"/>
      <color indexed="10"/>
      <name val="Calibri Light"/>
      <family val="2"/>
    </font>
    <font>
      <sz val="10"/>
      <color indexed="10"/>
      <name val="Calibri Light"/>
      <family val="2"/>
    </font>
    <font>
      <b/>
      <sz val="11"/>
      <color indexed="60"/>
      <name val="Calibri"/>
      <family val="2"/>
    </font>
    <font>
      <sz val="10"/>
      <name val="Calibri"/>
      <family val="2"/>
    </font>
    <font>
      <b/>
      <sz val="10"/>
      <color indexed="49"/>
      <name val="Calibri Light"/>
      <family val="2"/>
    </font>
    <font>
      <b/>
      <sz val="9"/>
      <color indexed="60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Calibri Light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4" tint="-0.24997000396251678"/>
      <name val="Arial Narrow"/>
      <family val="2"/>
    </font>
    <font>
      <b/>
      <sz val="15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rgb="FFFF0000"/>
      <name val="Calibri Light"/>
      <family val="2"/>
    </font>
    <font>
      <sz val="10"/>
      <color rgb="FFFF0000"/>
      <name val="Calibri Light"/>
      <family val="2"/>
    </font>
    <font>
      <sz val="10"/>
      <color rgb="FFC00000"/>
      <name val="Calibri Light"/>
      <family val="2"/>
    </font>
    <font>
      <b/>
      <sz val="10"/>
      <color rgb="FFC00000"/>
      <name val="Calibri Light"/>
      <family val="2"/>
    </font>
    <font>
      <b/>
      <sz val="11"/>
      <color rgb="FFC00000"/>
      <name val="Calibri"/>
      <family val="2"/>
    </font>
    <font>
      <b/>
      <sz val="9"/>
      <color rgb="FFC00000"/>
      <name val="Calibri Light"/>
      <family val="2"/>
    </font>
    <font>
      <b/>
      <sz val="10"/>
      <color theme="4" tint="-0.24997000396251678"/>
      <name val="Calibri Light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7" fillId="0" borderId="0" xfId="0" applyFont="1" applyAlignment="1">
      <alignment vertical="top" wrapText="1"/>
    </xf>
    <xf numFmtId="0" fontId="68" fillId="0" borderId="0" xfId="0" applyFont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7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6" fillId="0" borderId="11" xfId="0" applyFont="1" applyFill="1" applyBorder="1" applyAlignment="1">
      <alignment vertical="top" wrapText="1"/>
    </xf>
    <xf numFmtId="0" fontId="6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70" fillId="8" borderId="13" xfId="0" applyFont="1" applyFill="1" applyBorder="1" applyAlignment="1">
      <alignment vertical="top" wrapText="1"/>
    </xf>
    <xf numFmtId="0" fontId="69" fillId="8" borderId="10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vertical="top" wrapText="1"/>
    </xf>
    <xf numFmtId="0" fontId="69" fillId="4" borderId="10" xfId="0" applyFont="1" applyFill="1" applyBorder="1" applyAlignment="1">
      <alignment horizontal="center" vertical="center" wrapText="1"/>
    </xf>
    <xf numFmtId="0" fontId="70" fillId="5" borderId="13" xfId="0" applyFont="1" applyFill="1" applyBorder="1" applyAlignment="1">
      <alignment vertical="top" wrapText="1"/>
    </xf>
    <xf numFmtId="0" fontId="69" fillId="5" borderId="10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7" fillId="5" borderId="13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11" xfId="0" applyFont="1" applyFill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6" fillId="8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left" vertical="top" wrapText="1"/>
    </xf>
    <xf numFmtId="0" fontId="69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top" wrapText="1"/>
    </xf>
    <xf numFmtId="0" fontId="6" fillId="6" borderId="10" xfId="0" applyFont="1" applyFill="1" applyBorder="1" applyAlignment="1">
      <alignment horizontal="center" vertical="center" wrapText="1"/>
    </xf>
    <xf numFmtId="0" fontId="71" fillId="4" borderId="10" xfId="0" applyFont="1" applyFill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vertical="center" wrapText="1"/>
    </xf>
    <xf numFmtId="0" fontId="40" fillId="6" borderId="14" xfId="0" applyFont="1" applyFill="1" applyBorder="1" applyAlignment="1">
      <alignment vertical="top" wrapText="1"/>
    </xf>
    <xf numFmtId="0" fontId="71" fillId="5" borderId="10" xfId="0" applyFont="1" applyFill="1" applyBorder="1" applyAlignment="1">
      <alignment horizontal="left" vertical="center" wrapText="1"/>
    </xf>
    <xf numFmtId="0" fontId="71" fillId="5" borderId="10" xfId="0" applyFont="1" applyFill="1" applyBorder="1" applyAlignment="1">
      <alignment wrapText="1"/>
    </xf>
    <xf numFmtId="0" fontId="71" fillId="8" borderId="10" xfId="0" applyFont="1" applyFill="1" applyBorder="1" applyAlignment="1">
      <alignment wrapText="1"/>
    </xf>
    <xf numFmtId="0" fontId="72" fillId="0" borderId="17" xfId="0" applyFont="1" applyBorder="1" applyAlignment="1">
      <alignment horizontal="center" vertical="top" wrapText="1"/>
    </xf>
    <xf numFmtId="0" fontId="73" fillId="0" borderId="15" xfId="0" applyFont="1" applyBorder="1" applyAlignment="1">
      <alignment horizontal="center" vertical="top" wrapText="1"/>
    </xf>
    <xf numFmtId="0" fontId="74" fillId="33" borderId="18" xfId="0" applyFont="1" applyFill="1" applyBorder="1" applyAlignment="1">
      <alignment horizontal="left" vertical="top" wrapText="1"/>
    </xf>
    <xf numFmtId="0" fontId="72" fillId="33" borderId="19" xfId="0" applyFont="1" applyFill="1" applyBorder="1" applyAlignment="1">
      <alignment horizontal="right" vertical="top" wrapText="1"/>
    </xf>
    <xf numFmtId="0" fontId="71" fillId="0" borderId="0" xfId="0" applyFont="1" applyBorder="1" applyAlignment="1">
      <alignment horizontal="left" vertical="center" wrapText="1"/>
    </xf>
    <xf numFmtId="3" fontId="71" fillId="7" borderId="19" xfId="0" applyNumberFormat="1" applyFont="1" applyFill="1" applyBorder="1" applyAlignment="1">
      <alignment horizontal="right"/>
    </xf>
    <xf numFmtId="0" fontId="71" fillId="6" borderId="0" xfId="0" applyFont="1" applyFill="1" applyBorder="1" applyAlignment="1">
      <alignment horizontal="left" vertical="center" wrapText="1"/>
    </xf>
    <xf numFmtId="0" fontId="71" fillId="5" borderId="0" xfId="0" applyFont="1" applyFill="1" applyBorder="1" applyAlignment="1">
      <alignment horizontal="left" vertical="center" wrapText="1"/>
    </xf>
    <xf numFmtId="0" fontId="71" fillId="8" borderId="0" xfId="0" applyFont="1" applyFill="1" applyBorder="1" applyAlignment="1">
      <alignment wrapText="1"/>
    </xf>
    <xf numFmtId="3" fontId="71" fillId="7" borderId="19" xfId="0" applyNumberFormat="1" applyFont="1" applyFill="1" applyBorder="1" applyAlignment="1">
      <alignment horizontal="right" vertical="center"/>
    </xf>
    <xf numFmtId="3" fontId="71" fillId="7" borderId="20" xfId="0" applyNumberFormat="1" applyFont="1" applyFill="1" applyBorder="1" applyAlignment="1">
      <alignment horizontal="right" vertical="center"/>
    </xf>
    <xf numFmtId="0" fontId="70" fillId="8" borderId="12" xfId="0" applyFont="1" applyFill="1" applyBorder="1" applyAlignment="1">
      <alignment vertical="top" wrapText="1"/>
    </xf>
    <xf numFmtId="0" fontId="69" fillId="8" borderId="14" xfId="0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top" wrapText="1"/>
    </xf>
    <xf numFmtId="0" fontId="70" fillId="0" borderId="22" xfId="0" applyFont="1" applyFill="1" applyBorder="1" applyAlignment="1">
      <alignment horizontal="center" vertical="top" wrapText="1"/>
    </xf>
    <xf numFmtId="0" fontId="67" fillId="19" borderId="23" xfId="0" applyFont="1" applyFill="1" applyBorder="1" applyAlignment="1">
      <alignment horizontal="center" vertical="center" wrapText="1"/>
    </xf>
    <xf numFmtId="3" fontId="76" fillId="13" borderId="22" xfId="0" applyNumberFormat="1" applyFont="1" applyFill="1" applyBorder="1" applyAlignment="1">
      <alignment horizontal="right" vertical="center"/>
    </xf>
    <xf numFmtId="3" fontId="71" fillId="7" borderId="24" xfId="0" applyNumberFormat="1" applyFont="1" applyFill="1" applyBorder="1" applyAlignment="1">
      <alignment horizontal="right"/>
    </xf>
    <xf numFmtId="3" fontId="71" fillId="7" borderId="20" xfId="0" applyNumberFormat="1" applyFont="1" applyFill="1" applyBorder="1" applyAlignment="1">
      <alignment horizontal="right"/>
    </xf>
    <xf numFmtId="0" fontId="74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74" fillId="33" borderId="10" xfId="0" applyFont="1" applyFill="1" applyBorder="1" applyAlignment="1">
      <alignment horizontal="center" vertical="top" wrapText="1"/>
    </xf>
    <xf numFmtId="0" fontId="7" fillId="6" borderId="25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73" fillId="0" borderId="0" xfId="0" applyFont="1" applyBorder="1" applyAlignment="1">
      <alignment vertical="top" wrapText="1"/>
    </xf>
    <xf numFmtId="0" fontId="77" fillId="0" borderId="10" xfId="0" applyFont="1" applyFill="1" applyBorder="1" applyAlignment="1">
      <alignment/>
    </xf>
    <xf numFmtId="0" fontId="78" fillId="34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top" wrapText="1"/>
    </xf>
    <xf numFmtId="0" fontId="79" fillId="34" borderId="10" xfId="0" applyFont="1" applyFill="1" applyBorder="1" applyAlignment="1">
      <alignment vertical="top" wrapText="1"/>
    </xf>
    <xf numFmtId="0" fontId="77" fillId="34" borderId="10" xfId="0" applyFont="1" applyFill="1" applyBorder="1" applyAlignment="1">
      <alignment vertical="center" wrapText="1"/>
    </xf>
    <xf numFmtId="0" fontId="80" fillId="34" borderId="10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77" fillId="34" borderId="10" xfId="0" applyFont="1" applyFill="1" applyBorder="1" applyAlignment="1">
      <alignment horizontal="left" vertical="top" wrapText="1"/>
    </xf>
    <xf numFmtId="0" fontId="77" fillId="0" borderId="10" xfId="0" applyFont="1" applyBorder="1" applyAlignment="1">
      <alignment wrapText="1"/>
    </xf>
    <xf numFmtId="0" fontId="14" fillId="34" borderId="10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67" fillId="0" borderId="0" xfId="0" applyFont="1" applyAlignment="1">
      <alignment horizontal="left" vertical="top" wrapText="1"/>
    </xf>
    <xf numFmtId="0" fontId="67" fillId="0" borderId="0" xfId="0" applyFont="1" applyAlignment="1">
      <alignment vertical="center"/>
    </xf>
    <xf numFmtId="0" fontId="67" fillId="0" borderId="0" xfId="0" applyFont="1" applyAlignment="1">
      <alignment vertical="center" wrapText="1"/>
    </xf>
    <xf numFmtId="0" fontId="78" fillId="34" borderId="10" xfId="0" applyFont="1" applyFill="1" applyBorder="1" applyAlignment="1">
      <alignment horizontal="left" vertical="top" wrapText="1"/>
    </xf>
    <xf numFmtId="0" fontId="77" fillId="0" borderId="10" xfId="0" applyFont="1" applyBorder="1" applyAlignment="1">
      <alignment horizontal="left" vertical="top" wrapText="1"/>
    </xf>
    <xf numFmtId="0" fontId="78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vertical="center"/>
    </xf>
    <xf numFmtId="4" fontId="81" fillId="34" borderId="10" xfId="0" applyNumberFormat="1" applyFont="1" applyFill="1" applyBorder="1" applyAlignment="1">
      <alignment horizontal="right" vertical="center"/>
    </xf>
    <xf numFmtId="4" fontId="81" fillId="34" borderId="10" xfId="0" applyNumberFormat="1" applyFont="1" applyFill="1" applyBorder="1" applyAlignment="1">
      <alignment vertical="center"/>
    </xf>
    <xf numFmtId="4" fontId="82" fillId="34" borderId="10" xfId="0" applyNumberFormat="1" applyFont="1" applyFill="1" applyBorder="1" applyAlignment="1">
      <alignment horizontal="right" vertical="center"/>
    </xf>
    <xf numFmtId="0" fontId="83" fillId="0" borderId="0" xfId="0" applyFont="1" applyFill="1" applyAlignment="1">
      <alignment/>
    </xf>
    <xf numFmtId="0" fontId="81" fillId="34" borderId="10" xfId="0" applyFont="1" applyFill="1" applyBorder="1" applyAlignment="1">
      <alignment horizontal="center" vertical="center" wrapText="1"/>
    </xf>
    <xf numFmtId="0" fontId="81" fillId="34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14" fillId="34" borderId="10" xfId="0" applyFont="1" applyFill="1" applyBorder="1" applyAlignment="1">
      <alignment horizontal="left" vertical="center" wrapText="1"/>
    </xf>
    <xf numFmtId="43" fontId="67" fillId="34" borderId="10" xfId="42" applyFont="1" applyFill="1" applyBorder="1" applyAlignment="1">
      <alignment vertical="center"/>
    </xf>
    <xf numFmtId="43" fontId="0" fillId="34" borderId="10" xfId="42" applyFont="1" applyFill="1" applyBorder="1" applyAlignment="1">
      <alignment/>
    </xf>
    <xf numFmtId="43" fontId="83" fillId="34" borderId="10" xfId="42" applyFont="1" applyFill="1" applyBorder="1" applyAlignment="1">
      <alignment/>
    </xf>
    <xf numFmtId="43" fontId="0" fillId="34" borderId="10" xfId="42" applyFont="1" applyFill="1" applyBorder="1" applyAlignment="1">
      <alignment vertical="center"/>
    </xf>
    <xf numFmtId="43" fontId="0" fillId="34" borderId="0" xfId="42" applyFont="1" applyFill="1" applyAlignment="1">
      <alignment/>
    </xf>
    <xf numFmtId="43" fontId="83" fillId="34" borderId="0" xfId="42" applyFont="1" applyFill="1" applyAlignment="1">
      <alignment/>
    </xf>
    <xf numFmtId="43" fontId="67" fillId="34" borderId="10" xfId="42" applyFont="1" applyFill="1" applyBorder="1" applyAlignment="1">
      <alignment/>
    </xf>
    <xf numFmtId="0" fontId="82" fillId="34" borderId="26" xfId="0" applyFont="1" applyFill="1" applyBorder="1" applyAlignment="1">
      <alignment horizontal="center" vertical="center" wrapText="1"/>
    </xf>
    <xf numFmtId="0" fontId="82" fillId="34" borderId="27" xfId="0" applyFont="1" applyFill="1" applyBorder="1" applyAlignment="1">
      <alignment horizontal="center" vertical="center" wrapText="1"/>
    </xf>
    <xf numFmtId="0" fontId="82" fillId="34" borderId="13" xfId="0" applyFont="1" applyFill="1" applyBorder="1" applyAlignment="1">
      <alignment horizontal="center" vertical="center" wrapText="1"/>
    </xf>
    <xf numFmtId="0" fontId="82" fillId="34" borderId="14" xfId="0" applyFont="1" applyFill="1" applyBorder="1" applyAlignment="1">
      <alignment horizontal="center" vertical="center" wrapText="1"/>
    </xf>
    <xf numFmtId="0" fontId="82" fillId="34" borderId="16" xfId="0" applyFont="1" applyFill="1" applyBorder="1" applyAlignment="1">
      <alignment horizontal="center" vertical="center" wrapText="1"/>
    </xf>
    <xf numFmtId="0" fontId="84" fillId="34" borderId="14" xfId="0" applyFont="1" applyFill="1" applyBorder="1" applyAlignment="1">
      <alignment horizontal="center" vertical="center" wrapText="1"/>
    </xf>
    <xf numFmtId="0" fontId="84" fillId="34" borderId="16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left" vertical="center" wrapText="1"/>
    </xf>
    <xf numFmtId="0" fontId="14" fillId="34" borderId="27" xfId="0" applyFont="1" applyFill="1" applyBorder="1" applyAlignment="1">
      <alignment horizontal="left" vertical="center" wrapText="1"/>
    </xf>
    <xf numFmtId="0" fontId="14" fillId="34" borderId="13" xfId="0" applyFont="1" applyFill="1" applyBorder="1" applyAlignment="1">
      <alignment horizontal="left" vertical="center" wrapText="1"/>
    </xf>
    <xf numFmtId="0" fontId="78" fillId="34" borderId="14" xfId="0" applyFont="1" applyFill="1" applyBorder="1" applyAlignment="1">
      <alignment horizontal="center" vertical="center" wrapText="1"/>
    </xf>
    <xf numFmtId="0" fontId="78" fillId="34" borderId="16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77" fillId="0" borderId="10" xfId="0" applyFont="1" applyBorder="1" applyAlignment="1">
      <alignment horizontal="left" vertical="top" wrapText="1"/>
    </xf>
    <xf numFmtId="0" fontId="77" fillId="34" borderId="10" xfId="0" applyFont="1" applyFill="1" applyBorder="1" applyAlignment="1">
      <alignment horizontal="left" vertical="top" wrapText="1"/>
    </xf>
    <xf numFmtId="0" fontId="85" fillId="34" borderId="10" xfId="0" applyFont="1" applyFill="1" applyBorder="1" applyAlignment="1">
      <alignment horizontal="left" vertical="center" wrapText="1"/>
    </xf>
    <xf numFmtId="0" fontId="78" fillId="34" borderId="28" xfId="0" applyFont="1" applyFill="1" applyBorder="1" applyAlignment="1">
      <alignment horizontal="center" vertical="top" wrapText="1"/>
    </xf>
    <xf numFmtId="0" fontId="78" fillId="34" borderId="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 wrapText="1"/>
    </xf>
    <xf numFmtId="0" fontId="77" fillId="34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68" fillId="0" borderId="28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3" fontId="71" fillId="7" borderId="24" xfId="0" applyNumberFormat="1" applyFont="1" applyFill="1" applyBorder="1" applyAlignment="1">
      <alignment horizontal="right"/>
    </xf>
    <xf numFmtId="3" fontId="71" fillId="7" borderId="30" xfId="0" applyNumberFormat="1" applyFont="1" applyFill="1" applyBorder="1" applyAlignment="1">
      <alignment horizontal="right"/>
    </xf>
    <xf numFmtId="3" fontId="71" fillId="7" borderId="20" xfId="0" applyNumberFormat="1" applyFont="1" applyFill="1" applyBorder="1" applyAlignment="1">
      <alignment horizontal="right"/>
    </xf>
    <xf numFmtId="0" fontId="75" fillId="4" borderId="31" xfId="0" applyFont="1" applyFill="1" applyBorder="1" applyAlignment="1">
      <alignment horizontal="center" vertical="center" wrapText="1"/>
    </xf>
    <xf numFmtId="0" fontId="75" fillId="4" borderId="32" xfId="0" applyFont="1" applyFill="1" applyBorder="1" applyAlignment="1">
      <alignment horizontal="center" vertical="center" wrapText="1"/>
    </xf>
    <xf numFmtId="0" fontId="75" fillId="4" borderId="33" xfId="0" applyFont="1" applyFill="1" applyBorder="1" applyAlignment="1">
      <alignment horizontal="center" vertical="center" wrapText="1"/>
    </xf>
    <xf numFmtId="0" fontId="75" fillId="5" borderId="31" xfId="0" applyFont="1" applyFill="1" applyBorder="1" applyAlignment="1">
      <alignment horizontal="center" vertical="center" wrapText="1"/>
    </xf>
    <xf numFmtId="0" fontId="75" fillId="5" borderId="32" xfId="0" applyFont="1" applyFill="1" applyBorder="1" applyAlignment="1">
      <alignment horizontal="center" vertical="center" wrapText="1"/>
    </xf>
    <xf numFmtId="0" fontId="75" fillId="5" borderId="33" xfId="0" applyFont="1" applyFill="1" applyBorder="1" applyAlignment="1">
      <alignment horizontal="center" vertical="center" wrapText="1"/>
    </xf>
    <xf numFmtId="0" fontId="75" fillId="8" borderId="31" xfId="0" applyFont="1" applyFill="1" applyBorder="1" applyAlignment="1">
      <alignment horizontal="left" vertical="center" wrapText="1"/>
    </xf>
    <xf numFmtId="0" fontId="75" fillId="8" borderId="32" xfId="0" applyFont="1" applyFill="1" applyBorder="1" applyAlignment="1">
      <alignment horizontal="left" vertical="center" wrapText="1"/>
    </xf>
    <xf numFmtId="0" fontId="74" fillId="0" borderId="34" xfId="0" applyFont="1" applyFill="1" applyBorder="1" applyAlignment="1">
      <alignment horizontal="center" vertical="top" wrapText="1"/>
    </xf>
    <xf numFmtId="0" fontId="74" fillId="0" borderId="35" xfId="0" applyFont="1" applyFill="1" applyBorder="1" applyAlignment="1">
      <alignment horizontal="center" vertical="top" wrapText="1"/>
    </xf>
    <xf numFmtId="0" fontId="74" fillId="0" borderId="36" xfId="0" applyFont="1" applyFill="1" applyBorder="1" applyAlignment="1">
      <alignment horizontal="center" vertical="top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86" fillId="6" borderId="12" xfId="0" applyFont="1" applyFill="1" applyBorder="1" applyAlignment="1">
      <alignment horizontal="left" vertical="top" wrapText="1"/>
    </xf>
    <xf numFmtId="0" fontId="7" fillId="6" borderId="25" xfId="0" applyFont="1" applyFill="1" applyBorder="1" applyAlignment="1">
      <alignment horizontal="left" vertical="top" wrapText="1"/>
    </xf>
    <xf numFmtId="0" fontId="7" fillId="6" borderId="37" xfId="0" applyFont="1" applyFill="1" applyBorder="1" applyAlignment="1">
      <alignment horizontal="left" vertical="top" wrapText="1"/>
    </xf>
    <xf numFmtId="0" fontId="40" fillId="6" borderId="14" xfId="0" applyFont="1" applyFill="1" applyBorder="1" applyAlignment="1">
      <alignment horizontal="left" vertical="center" wrapText="1"/>
    </xf>
    <xf numFmtId="0" fontId="40" fillId="6" borderId="11" xfId="0" applyFont="1" applyFill="1" applyBorder="1" applyAlignment="1">
      <alignment horizontal="left" vertical="center" wrapText="1"/>
    </xf>
    <xf numFmtId="0" fontId="40" fillId="6" borderId="16" xfId="0" applyFont="1" applyFill="1" applyBorder="1" applyAlignment="1">
      <alignment horizontal="left" vertical="center" wrapText="1"/>
    </xf>
    <xf numFmtId="0" fontId="69" fillId="6" borderId="14" xfId="0" applyFont="1" applyFill="1" applyBorder="1" applyAlignment="1">
      <alignment horizontal="center" vertical="center" wrapText="1"/>
    </xf>
    <xf numFmtId="0" fontId="69" fillId="6" borderId="11" xfId="0" applyFont="1" applyFill="1" applyBorder="1" applyAlignment="1">
      <alignment horizontal="center" vertical="center" wrapText="1"/>
    </xf>
    <xf numFmtId="0" fontId="69" fillId="6" borderId="16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top" wrapText="1"/>
    </xf>
    <xf numFmtId="0" fontId="6" fillId="6" borderId="16" xfId="0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 wrapText="1"/>
    </xf>
    <xf numFmtId="0" fontId="75" fillId="6" borderId="31" xfId="0" applyFont="1" applyFill="1" applyBorder="1" applyAlignment="1">
      <alignment horizontal="left" vertical="center" wrapText="1"/>
    </xf>
    <xf numFmtId="0" fontId="75" fillId="6" borderId="32" xfId="0" applyFont="1" applyFill="1" applyBorder="1" applyAlignment="1">
      <alignment horizontal="left" vertical="center" wrapText="1"/>
    </xf>
    <xf numFmtId="0" fontId="75" fillId="6" borderId="33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top" wrapText="1"/>
    </xf>
    <xf numFmtId="0" fontId="87" fillId="0" borderId="38" xfId="0" applyFont="1" applyBorder="1" applyAlignment="1">
      <alignment horizontal="center" vertical="top" wrapText="1"/>
    </xf>
    <xf numFmtId="0" fontId="87" fillId="0" borderId="39" xfId="0" applyFont="1" applyBorder="1" applyAlignment="1">
      <alignment horizontal="center" vertical="top" wrapText="1"/>
    </xf>
    <xf numFmtId="0" fontId="72" fillId="0" borderId="40" xfId="0" applyFont="1" applyBorder="1" applyAlignment="1">
      <alignment horizontal="center" vertical="top" wrapText="1"/>
    </xf>
    <xf numFmtId="0" fontId="72" fillId="0" borderId="41" xfId="0" applyFont="1" applyBorder="1" applyAlignment="1">
      <alignment horizontal="center" vertical="top" wrapText="1"/>
    </xf>
    <xf numFmtId="0" fontId="72" fillId="0" borderId="42" xfId="0" applyFont="1" applyBorder="1" applyAlignment="1">
      <alignment horizontal="center" vertical="top" wrapText="1"/>
    </xf>
    <xf numFmtId="0" fontId="73" fillId="0" borderId="26" xfId="0" applyFont="1" applyBorder="1" applyAlignment="1">
      <alignment horizontal="left" vertical="top" wrapText="1"/>
    </xf>
    <xf numFmtId="0" fontId="73" fillId="0" borderId="27" xfId="0" applyFont="1" applyBorder="1" applyAlignment="1">
      <alignment horizontal="left" vertical="top" wrapText="1"/>
    </xf>
    <xf numFmtId="0" fontId="73" fillId="0" borderId="43" xfId="0" applyFont="1" applyBorder="1" applyAlignment="1">
      <alignment horizontal="left" vertical="top" wrapText="1"/>
    </xf>
    <xf numFmtId="0" fontId="71" fillId="0" borderId="26" xfId="0" applyFont="1" applyBorder="1" applyAlignment="1">
      <alignment horizontal="left" vertical="top" wrapText="1"/>
    </xf>
    <xf numFmtId="0" fontId="71" fillId="0" borderId="27" xfId="0" applyFont="1" applyBorder="1" applyAlignment="1">
      <alignment horizontal="left" vertical="top" wrapText="1"/>
    </xf>
    <xf numFmtId="0" fontId="71" fillId="0" borderId="43" xfId="0" applyFont="1" applyBorder="1" applyAlignment="1">
      <alignment horizontal="left" vertical="top" wrapText="1"/>
    </xf>
    <xf numFmtId="0" fontId="75" fillId="0" borderId="31" xfId="0" applyFont="1" applyFill="1" applyBorder="1" applyAlignment="1">
      <alignment horizontal="left" vertical="center" wrapText="1"/>
    </xf>
    <xf numFmtId="0" fontId="75" fillId="0" borderId="32" xfId="0" applyFont="1" applyFill="1" applyBorder="1" applyAlignment="1">
      <alignment horizontal="left" vertical="center" wrapText="1"/>
    </xf>
    <xf numFmtId="0" fontId="75" fillId="0" borderId="33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showGridLines="0" tabSelected="1" zoomScale="115" zoomScaleNormal="115" zoomScalePageLayoutView="0" workbookViewId="0" topLeftCell="A3">
      <pane xSplit="4" ySplit="7" topLeftCell="S10" activePane="bottomRight" state="frozen"/>
      <selection pane="topLeft" activeCell="A3" sqref="A3"/>
      <selection pane="topRight" activeCell="E3" sqref="E3"/>
      <selection pane="bottomLeft" activeCell="A10" sqref="A10"/>
      <selection pane="bottomRight" activeCell="W11" sqref="W11"/>
    </sheetView>
  </sheetViews>
  <sheetFormatPr defaultColWidth="9.140625" defaultRowHeight="15"/>
  <cols>
    <col min="1" max="1" width="20.28125" style="88" customWidth="1"/>
    <col min="2" max="2" width="27.28125" style="90" customWidth="1"/>
    <col min="3" max="3" width="33.8515625" style="90" customWidth="1"/>
    <col min="4" max="4" width="29.8515625" style="3" customWidth="1"/>
    <col min="5" max="5" width="13.28125" style="4" customWidth="1"/>
    <col min="6" max="7" width="2.140625" style="7" bestFit="1" customWidth="1"/>
    <col min="8" max="8" width="2.7109375" style="7" bestFit="1" customWidth="1"/>
    <col min="9" max="9" width="2.28125" style="7" bestFit="1" customWidth="1"/>
    <col min="10" max="10" width="2.7109375" style="7" bestFit="1" customWidth="1"/>
    <col min="11" max="12" width="2.140625" style="7" bestFit="1" customWidth="1"/>
    <col min="13" max="13" width="2.28125" style="7" bestFit="1" customWidth="1"/>
    <col min="14" max="14" width="2.140625" style="7" bestFit="1" customWidth="1"/>
    <col min="15" max="17" width="2.28125" style="7" bestFit="1" customWidth="1"/>
    <col min="18" max="18" width="11.7109375" style="103" customWidth="1"/>
    <col min="19" max="19" width="13.140625" style="8" bestFit="1" customWidth="1"/>
    <col min="20" max="20" width="11.7109375" style="0" bestFit="1" customWidth="1"/>
  </cols>
  <sheetData>
    <row r="1" spans="1:19" ht="15.75" customHeight="1">
      <c r="A1" s="128" t="s">
        <v>160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35" ht="16.5" customHeight="1">
      <c r="A2" s="91" t="s">
        <v>0</v>
      </c>
      <c r="B2" s="125" t="s">
        <v>57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2"/>
    </row>
    <row r="3" spans="1:35" ht="16.5" customHeight="1">
      <c r="A3" s="91"/>
      <c r="B3" s="126" t="s">
        <v>9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4" s="2" customFormat="1" ht="16.5" customHeight="1">
      <c r="A4" s="92"/>
      <c r="B4" s="125" t="s">
        <v>68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5" ht="16.5" customHeight="1">
      <c r="A5" s="91"/>
      <c r="B5" s="126" t="s">
        <v>161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19" ht="16.5" customHeight="1">
      <c r="A6" s="91"/>
      <c r="B6" s="126" t="s">
        <v>58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</row>
    <row r="7" spans="1:19" ht="16.5" customHeight="1">
      <c r="A7" s="84"/>
      <c r="B7" s="125" t="s">
        <v>73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20" s="89" customFormat="1" ht="13.5">
      <c r="A8" s="122" t="s">
        <v>55</v>
      </c>
      <c r="B8" s="122" t="s">
        <v>56</v>
      </c>
      <c r="C8" s="122" t="s">
        <v>7</v>
      </c>
      <c r="D8" s="122" t="s">
        <v>1</v>
      </c>
      <c r="E8" s="122" t="s">
        <v>2</v>
      </c>
      <c r="F8" s="130" t="s">
        <v>3</v>
      </c>
      <c r="G8" s="130"/>
      <c r="H8" s="130"/>
      <c r="I8" s="130" t="s">
        <v>4</v>
      </c>
      <c r="J8" s="130"/>
      <c r="K8" s="130"/>
      <c r="L8" s="130" t="s">
        <v>5</v>
      </c>
      <c r="M8" s="130"/>
      <c r="N8" s="130"/>
      <c r="O8" s="130" t="s">
        <v>6</v>
      </c>
      <c r="P8" s="130"/>
      <c r="Q8" s="130"/>
      <c r="R8" s="117" t="s">
        <v>162</v>
      </c>
      <c r="S8" s="115" t="s">
        <v>154</v>
      </c>
      <c r="T8" s="135" t="s">
        <v>171</v>
      </c>
    </row>
    <row r="9" spans="1:20" s="89" customFormat="1" ht="13.5">
      <c r="A9" s="123"/>
      <c r="B9" s="123"/>
      <c r="C9" s="123"/>
      <c r="D9" s="123"/>
      <c r="E9" s="123"/>
      <c r="F9" s="75" t="s">
        <v>60</v>
      </c>
      <c r="G9" s="75" t="s">
        <v>61</v>
      </c>
      <c r="H9" s="75" t="s">
        <v>62</v>
      </c>
      <c r="I9" s="75" t="s">
        <v>63</v>
      </c>
      <c r="J9" s="75" t="s">
        <v>62</v>
      </c>
      <c r="K9" s="75" t="s">
        <v>60</v>
      </c>
      <c r="L9" s="75" t="s">
        <v>60</v>
      </c>
      <c r="M9" s="75" t="s">
        <v>63</v>
      </c>
      <c r="N9" s="75" t="s">
        <v>64</v>
      </c>
      <c r="O9" s="75" t="s">
        <v>65</v>
      </c>
      <c r="P9" s="75" t="s">
        <v>66</v>
      </c>
      <c r="Q9" s="75" t="s">
        <v>67</v>
      </c>
      <c r="R9" s="118"/>
      <c r="S9" s="116"/>
      <c r="T9" s="136"/>
    </row>
    <row r="10" spans="1:20" s="10" customFormat="1" ht="78.75" customHeight="1">
      <c r="A10" s="127" t="s">
        <v>16</v>
      </c>
      <c r="B10" s="124" t="s">
        <v>90</v>
      </c>
      <c r="C10" s="133" t="s">
        <v>132</v>
      </c>
      <c r="D10" s="74" t="s">
        <v>164</v>
      </c>
      <c r="E10" s="73" t="s">
        <v>59</v>
      </c>
      <c r="F10" s="76"/>
      <c r="G10" s="76" t="s">
        <v>12</v>
      </c>
      <c r="H10" s="76"/>
      <c r="I10" s="93" t="s">
        <v>12</v>
      </c>
      <c r="J10" s="93"/>
      <c r="K10" s="93" t="s">
        <v>12</v>
      </c>
      <c r="L10" s="76"/>
      <c r="M10" s="76"/>
      <c r="N10" s="76"/>
      <c r="O10" s="76"/>
      <c r="P10" s="76"/>
      <c r="Q10" s="75"/>
      <c r="R10" s="101" t="s">
        <v>163</v>
      </c>
      <c r="S10" s="97">
        <v>15000</v>
      </c>
      <c r="T10" s="105">
        <v>0</v>
      </c>
    </row>
    <row r="11" spans="1:20" s="10" customFormat="1" ht="82.5" customHeight="1">
      <c r="A11" s="127"/>
      <c r="B11" s="124"/>
      <c r="C11" s="131"/>
      <c r="D11" s="74" t="s">
        <v>170</v>
      </c>
      <c r="E11" s="73" t="s">
        <v>15</v>
      </c>
      <c r="F11" s="72"/>
      <c r="G11" s="72"/>
      <c r="H11" s="75"/>
      <c r="I11" s="76"/>
      <c r="J11" s="76" t="s">
        <v>12</v>
      </c>
      <c r="K11" s="76" t="s">
        <v>12</v>
      </c>
      <c r="L11" s="76" t="s">
        <v>12</v>
      </c>
      <c r="M11" s="76" t="s">
        <v>12</v>
      </c>
      <c r="N11" s="76" t="s">
        <v>12</v>
      </c>
      <c r="O11" s="76"/>
      <c r="P11" s="76"/>
      <c r="Q11" s="75"/>
      <c r="R11" s="101" t="s">
        <v>163</v>
      </c>
      <c r="S11" s="97">
        <v>5000</v>
      </c>
      <c r="T11" s="105">
        <v>0</v>
      </c>
    </row>
    <row r="12" spans="1:20" s="10" customFormat="1" ht="36.75" customHeight="1">
      <c r="A12" s="127"/>
      <c r="B12" s="124" t="s">
        <v>91</v>
      </c>
      <c r="C12" s="124" t="s">
        <v>133</v>
      </c>
      <c r="D12" s="74" t="s">
        <v>93</v>
      </c>
      <c r="E12" s="73" t="s">
        <v>15</v>
      </c>
      <c r="F12" s="75"/>
      <c r="G12" s="75" t="s">
        <v>12</v>
      </c>
      <c r="H12" s="75" t="s">
        <v>12</v>
      </c>
      <c r="I12" s="93" t="s">
        <v>12</v>
      </c>
      <c r="J12" s="76" t="s">
        <v>12</v>
      </c>
      <c r="K12" s="76" t="s">
        <v>12</v>
      </c>
      <c r="L12" s="76"/>
      <c r="M12" s="76"/>
      <c r="N12" s="76"/>
      <c r="O12" s="76"/>
      <c r="P12" s="76"/>
      <c r="Q12" s="75"/>
      <c r="R12" s="101" t="s">
        <v>163</v>
      </c>
      <c r="S12" s="97">
        <v>10000</v>
      </c>
      <c r="T12" s="105">
        <v>8000</v>
      </c>
    </row>
    <row r="13" spans="1:20" s="10" customFormat="1" ht="57.75" customHeight="1">
      <c r="A13" s="127"/>
      <c r="B13" s="124"/>
      <c r="C13" s="124"/>
      <c r="D13" s="74" t="s">
        <v>92</v>
      </c>
      <c r="E13" s="73" t="s">
        <v>15</v>
      </c>
      <c r="F13" s="78"/>
      <c r="G13" s="78"/>
      <c r="H13" s="76" t="s">
        <v>12</v>
      </c>
      <c r="I13" s="72"/>
      <c r="J13" s="75" t="s">
        <v>12</v>
      </c>
      <c r="K13" s="75"/>
      <c r="L13" s="76" t="s">
        <v>12</v>
      </c>
      <c r="M13" s="76"/>
      <c r="N13" s="76" t="s">
        <v>12</v>
      </c>
      <c r="O13" s="76"/>
      <c r="P13" s="76" t="s">
        <v>12</v>
      </c>
      <c r="Q13" s="75"/>
      <c r="R13" s="101" t="s">
        <v>163</v>
      </c>
      <c r="S13" s="97">
        <v>5000</v>
      </c>
      <c r="T13" s="105">
        <v>5000</v>
      </c>
    </row>
    <row r="14" spans="1:20" s="10" customFormat="1" ht="51" customHeight="1">
      <c r="A14" s="127" t="s">
        <v>32</v>
      </c>
      <c r="B14" s="131" t="s">
        <v>94</v>
      </c>
      <c r="C14" s="124" t="s">
        <v>136</v>
      </c>
      <c r="D14" s="74" t="s">
        <v>95</v>
      </c>
      <c r="E14" s="73" t="s">
        <v>15</v>
      </c>
      <c r="F14" s="75" t="s">
        <v>12</v>
      </c>
      <c r="G14" s="75" t="s">
        <v>12</v>
      </c>
      <c r="H14" s="75"/>
      <c r="I14" s="76"/>
      <c r="J14" s="76"/>
      <c r="K14" s="76"/>
      <c r="L14" s="76"/>
      <c r="M14" s="76"/>
      <c r="N14" s="76"/>
      <c r="O14" s="76"/>
      <c r="P14" s="76"/>
      <c r="Q14" s="75"/>
      <c r="R14" s="101" t="s">
        <v>163</v>
      </c>
      <c r="S14" s="97">
        <v>1000</v>
      </c>
      <c r="T14" s="105">
        <v>0</v>
      </c>
    </row>
    <row r="15" spans="1:20" s="10" customFormat="1" ht="45" customHeight="1">
      <c r="A15" s="127"/>
      <c r="B15" s="131"/>
      <c r="C15" s="124"/>
      <c r="D15" s="74" t="s">
        <v>167</v>
      </c>
      <c r="E15" s="73" t="s">
        <v>15</v>
      </c>
      <c r="F15" s="75"/>
      <c r="G15" s="75" t="s">
        <v>12</v>
      </c>
      <c r="H15" s="75" t="s">
        <v>12</v>
      </c>
      <c r="I15" s="76" t="s">
        <v>12</v>
      </c>
      <c r="J15" s="76" t="s">
        <v>12</v>
      </c>
      <c r="K15" s="76" t="s">
        <v>12</v>
      </c>
      <c r="L15" s="76"/>
      <c r="M15" s="76"/>
      <c r="N15" s="76"/>
      <c r="O15" s="76"/>
      <c r="P15" s="76"/>
      <c r="Q15" s="75"/>
      <c r="R15" s="101" t="s">
        <v>163</v>
      </c>
      <c r="S15" s="97">
        <v>8000</v>
      </c>
      <c r="T15" s="105">
        <v>0</v>
      </c>
    </row>
    <row r="16" spans="1:20" s="10" customFormat="1" ht="37.5" customHeight="1">
      <c r="A16" s="127"/>
      <c r="B16" s="131"/>
      <c r="C16" s="124"/>
      <c r="D16" s="74" t="s">
        <v>96</v>
      </c>
      <c r="E16" s="73" t="s">
        <v>15</v>
      </c>
      <c r="F16" s="75"/>
      <c r="G16" s="75"/>
      <c r="H16" s="75"/>
      <c r="I16" s="76"/>
      <c r="J16" s="76"/>
      <c r="K16" s="76" t="s">
        <v>12</v>
      </c>
      <c r="L16" s="76" t="s">
        <v>12</v>
      </c>
      <c r="M16" s="76"/>
      <c r="N16" s="76"/>
      <c r="O16" s="76"/>
      <c r="P16" s="76"/>
      <c r="Q16" s="75"/>
      <c r="R16" s="101" t="s">
        <v>163</v>
      </c>
      <c r="S16" s="97">
        <v>5000</v>
      </c>
      <c r="T16" s="111">
        <v>0</v>
      </c>
    </row>
    <row r="17" spans="1:20" s="10" customFormat="1" ht="153" customHeight="1">
      <c r="A17" s="127"/>
      <c r="B17" s="131"/>
      <c r="C17" s="124"/>
      <c r="D17" s="77" t="s">
        <v>168</v>
      </c>
      <c r="E17" s="73" t="s">
        <v>15</v>
      </c>
      <c r="F17" s="78"/>
      <c r="G17" s="78"/>
      <c r="H17" s="78"/>
      <c r="I17" s="72"/>
      <c r="J17" s="75"/>
      <c r="K17" s="75"/>
      <c r="L17" s="75" t="s">
        <v>12</v>
      </c>
      <c r="M17" s="75" t="s">
        <v>12</v>
      </c>
      <c r="N17" s="75" t="s">
        <v>12</v>
      </c>
      <c r="O17" s="75" t="s">
        <v>12</v>
      </c>
      <c r="P17" s="75"/>
      <c r="Q17" s="75"/>
      <c r="R17" s="101" t="s">
        <v>163</v>
      </c>
      <c r="S17" s="97">
        <v>7000</v>
      </c>
      <c r="T17" s="105">
        <v>0</v>
      </c>
    </row>
    <row r="18" spans="1:20" s="10" customFormat="1" ht="27" customHeight="1">
      <c r="A18" s="127"/>
      <c r="B18" s="131" t="s">
        <v>69</v>
      </c>
      <c r="C18" s="124" t="s">
        <v>152</v>
      </c>
      <c r="D18" s="94" t="s">
        <v>84</v>
      </c>
      <c r="E18" s="73" t="s">
        <v>15</v>
      </c>
      <c r="F18" s="78" t="s">
        <v>12</v>
      </c>
      <c r="G18" s="78"/>
      <c r="H18" s="78"/>
      <c r="I18" s="72"/>
      <c r="J18" s="75"/>
      <c r="K18" s="75"/>
      <c r="L18" s="75"/>
      <c r="M18" s="75"/>
      <c r="N18" s="75"/>
      <c r="O18" s="75"/>
      <c r="P18" s="75"/>
      <c r="Q18" s="75"/>
      <c r="R18" s="101" t="s">
        <v>163</v>
      </c>
      <c r="S18" s="97">
        <v>1000</v>
      </c>
      <c r="T18" s="105">
        <v>1000</v>
      </c>
    </row>
    <row r="19" spans="1:20" s="10" customFormat="1" ht="48" customHeight="1">
      <c r="A19" s="127"/>
      <c r="B19" s="131"/>
      <c r="C19" s="124"/>
      <c r="D19" s="95" t="s">
        <v>78</v>
      </c>
      <c r="E19" s="73" t="s">
        <v>81</v>
      </c>
      <c r="F19" s="75" t="s">
        <v>12</v>
      </c>
      <c r="G19" s="75" t="s">
        <v>12</v>
      </c>
      <c r="H19" s="75" t="s">
        <v>12</v>
      </c>
      <c r="I19" s="75"/>
      <c r="J19" s="75"/>
      <c r="K19" s="75"/>
      <c r="L19" s="75"/>
      <c r="M19" s="75"/>
      <c r="N19" s="75"/>
      <c r="O19" s="75"/>
      <c r="P19" s="75"/>
      <c r="Q19" s="75"/>
      <c r="R19" s="101" t="s">
        <v>163</v>
      </c>
      <c r="S19" s="97">
        <v>6000</v>
      </c>
      <c r="T19" s="105">
        <v>6000</v>
      </c>
    </row>
    <row r="20" spans="1:20" s="10" customFormat="1" ht="39" customHeight="1">
      <c r="A20" s="127"/>
      <c r="B20" s="131"/>
      <c r="C20" s="124"/>
      <c r="D20" s="74" t="s">
        <v>79</v>
      </c>
      <c r="E20" s="73" t="s">
        <v>70</v>
      </c>
      <c r="F20" s="75"/>
      <c r="G20" s="75" t="s">
        <v>12</v>
      </c>
      <c r="H20" s="75" t="s">
        <v>12</v>
      </c>
      <c r="I20" s="75" t="s">
        <v>12</v>
      </c>
      <c r="J20" s="75" t="s">
        <v>12</v>
      </c>
      <c r="K20" s="75" t="s">
        <v>12</v>
      </c>
      <c r="L20" s="75" t="s">
        <v>12</v>
      </c>
      <c r="M20" s="75" t="s">
        <v>12</v>
      </c>
      <c r="N20" s="75" t="s">
        <v>12</v>
      </c>
      <c r="O20" s="75" t="s">
        <v>12</v>
      </c>
      <c r="P20" s="75" t="s">
        <v>12</v>
      </c>
      <c r="Q20" s="75"/>
      <c r="R20" s="101" t="s">
        <v>163</v>
      </c>
      <c r="S20" s="97">
        <v>28000</v>
      </c>
      <c r="T20" s="105">
        <v>28000</v>
      </c>
    </row>
    <row r="21" spans="1:20" s="10" customFormat="1" ht="43.5" customHeight="1">
      <c r="A21" s="127"/>
      <c r="B21" s="131"/>
      <c r="C21" s="124"/>
      <c r="D21" s="74" t="s">
        <v>80</v>
      </c>
      <c r="E21" s="73" t="s">
        <v>70</v>
      </c>
      <c r="F21" s="75" t="s">
        <v>12</v>
      </c>
      <c r="G21" s="75" t="s">
        <v>12</v>
      </c>
      <c r="H21" s="75" t="s">
        <v>12</v>
      </c>
      <c r="I21" s="75"/>
      <c r="J21" s="75"/>
      <c r="K21" s="75"/>
      <c r="L21" s="75"/>
      <c r="M21" s="75"/>
      <c r="N21" s="75"/>
      <c r="O21" s="75"/>
      <c r="P21" s="75"/>
      <c r="Q21" s="75"/>
      <c r="R21" s="101" t="s">
        <v>163</v>
      </c>
      <c r="S21" s="97">
        <v>7000</v>
      </c>
      <c r="T21" s="105">
        <v>7000</v>
      </c>
    </row>
    <row r="22" spans="1:20" s="10" customFormat="1" ht="40.5" customHeight="1">
      <c r="A22" s="127"/>
      <c r="B22" s="131" t="s">
        <v>87</v>
      </c>
      <c r="C22" s="124" t="s">
        <v>153</v>
      </c>
      <c r="D22" s="74" t="s">
        <v>88</v>
      </c>
      <c r="E22" s="73" t="s">
        <v>89</v>
      </c>
      <c r="F22" s="75" t="s">
        <v>12</v>
      </c>
      <c r="G22" s="75" t="s">
        <v>12</v>
      </c>
      <c r="H22" s="75" t="s">
        <v>12</v>
      </c>
      <c r="I22" s="75"/>
      <c r="J22" s="75"/>
      <c r="K22" s="75"/>
      <c r="L22" s="75"/>
      <c r="M22" s="75"/>
      <c r="N22" s="75"/>
      <c r="O22" s="75"/>
      <c r="P22" s="75"/>
      <c r="Q22" s="75"/>
      <c r="R22" s="101" t="s">
        <v>163</v>
      </c>
      <c r="S22" s="97">
        <v>2000</v>
      </c>
      <c r="T22" s="111">
        <v>2000</v>
      </c>
    </row>
    <row r="23" spans="1:20" s="10" customFormat="1" ht="40.5" customHeight="1">
      <c r="A23" s="127"/>
      <c r="B23" s="131"/>
      <c r="C23" s="124"/>
      <c r="D23" s="74" t="s">
        <v>169</v>
      </c>
      <c r="E23" s="73" t="s">
        <v>89</v>
      </c>
      <c r="F23" s="75"/>
      <c r="G23" s="75" t="s">
        <v>12</v>
      </c>
      <c r="H23" s="75" t="s">
        <v>12</v>
      </c>
      <c r="I23" s="75" t="s">
        <v>12</v>
      </c>
      <c r="J23" s="75" t="s">
        <v>12</v>
      </c>
      <c r="K23" s="75" t="s">
        <v>12</v>
      </c>
      <c r="L23" s="75" t="s">
        <v>12</v>
      </c>
      <c r="M23" s="75" t="s">
        <v>12</v>
      </c>
      <c r="N23" s="75" t="s">
        <v>12</v>
      </c>
      <c r="O23" s="75" t="s">
        <v>12</v>
      </c>
      <c r="P23" s="75" t="s">
        <v>12</v>
      </c>
      <c r="Q23" s="75" t="s">
        <v>12</v>
      </c>
      <c r="R23" s="101" t="s">
        <v>163</v>
      </c>
      <c r="S23" s="97">
        <v>5000</v>
      </c>
      <c r="T23" s="105">
        <v>3000</v>
      </c>
    </row>
    <row r="24" spans="1:20" s="10" customFormat="1" ht="42" customHeight="1">
      <c r="A24" s="127"/>
      <c r="B24" s="124" t="s">
        <v>99</v>
      </c>
      <c r="C24" s="134" t="s">
        <v>137</v>
      </c>
      <c r="D24" s="74" t="s">
        <v>97</v>
      </c>
      <c r="E24" s="73" t="s">
        <v>85</v>
      </c>
      <c r="F24" s="78"/>
      <c r="G24" s="78"/>
      <c r="H24" s="78"/>
      <c r="I24" s="75" t="s">
        <v>12</v>
      </c>
      <c r="J24" s="75" t="s">
        <v>12</v>
      </c>
      <c r="K24" s="75" t="s">
        <v>12</v>
      </c>
      <c r="L24" s="75" t="s">
        <v>12</v>
      </c>
      <c r="M24" s="75" t="s">
        <v>12</v>
      </c>
      <c r="N24" s="75"/>
      <c r="O24" s="75"/>
      <c r="P24" s="75"/>
      <c r="Q24" s="75"/>
      <c r="R24" s="101" t="s">
        <v>163</v>
      </c>
      <c r="S24" s="97">
        <v>10000</v>
      </c>
      <c r="T24" s="105">
        <v>5000</v>
      </c>
    </row>
    <row r="25" spans="1:20" s="10" customFormat="1" ht="182.25" customHeight="1">
      <c r="A25" s="127"/>
      <c r="B25" s="124"/>
      <c r="C25" s="124"/>
      <c r="D25" s="74" t="s">
        <v>98</v>
      </c>
      <c r="E25" s="73" t="s">
        <v>15</v>
      </c>
      <c r="F25" s="75"/>
      <c r="G25" s="75" t="s">
        <v>12</v>
      </c>
      <c r="H25" s="75" t="s">
        <v>12</v>
      </c>
      <c r="I25" s="75" t="s">
        <v>12</v>
      </c>
      <c r="J25" s="75" t="s">
        <v>12</v>
      </c>
      <c r="K25" s="75" t="s">
        <v>12</v>
      </c>
      <c r="L25" s="75" t="s">
        <v>12</v>
      </c>
      <c r="M25" s="75" t="s">
        <v>12</v>
      </c>
      <c r="N25" s="75" t="s">
        <v>12</v>
      </c>
      <c r="O25" s="75" t="s">
        <v>12</v>
      </c>
      <c r="P25" s="75" t="s">
        <v>12</v>
      </c>
      <c r="Q25" s="75" t="s">
        <v>12</v>
      </c>
      <c r="R25" s="101" t="s">
        <v>163</v>
      </c>
      <c r="S25" s="97">
        <v>20000</v>
      </c>
      <c r="T25" s="105">
        <v>2000</v>
      </c>
    </row>
    <row r="26" spans="1:20" s="10" customFormat="1" ht="58.5" customHeight="1">
      <c r="A26" s="127"/>
      <c r="B26" s="124" t="s">
        <v>100</v>
      </c>
      <c r="C26" s="124" t="s">
        <v>138</v>
      </c>
      <c r="D26" s="84" t="s">
        <v>101</v>
      </c>
      <c r="E26" s="73" t="s">
        <v>74</v>
      </c>
      <c r="F26" s="75" t="s">
        <v>12</v>
      </c>
      <c r="G26" s="75" t="s">
        <v>12</v>
      </c>
      <c r="H26" s="75" t="s">
        <v>12</v>
      </c>
      <c r="I26" s="75" t="s">
        <v>12</v>
      </c>
      <c r="J26" s="75"/>
      <c r="K26" s="75"/>
      <c r="L26" s="75"/>
      <c r="M26" s="75"/>
      <c r="N26" s="75"/>
      <c r="O26" s="75"/>
      <c r="P26" s="75"/>
      <c r="Q26" s="75"/>
      <c r="R26" s="101" t="s">
        <v>163</v>
      </c>
      <c r="S26" s="97">
        <v>10000</v>
      </c>
      <c r="T26" s="105">
        <v>7000</v>
      </c>
    </row>
    <row r="27" spans="1:20" s="10" customFormat="1" ht="63" customHeight="1">
      <c r="A27" s="127"/>
      <c r="B27" s="124"/>
      <c r="C27" s="124"/>
      <c r="D27" s="84" t="s">
        <v>102</v>
      </c>
      <c r="E27" s="73" t="s">
        <v>74</v>
      </c>
      <c r="F27" s="75"/>
      <c r="G27" s="75"/>
      <c r="H27" s="75"/>
      <c r="I27" s="75" t="s">
        <v>12</v>
      </c>
      <c r="J27" s="75" t="s">
        <v>12</v>
      </c>
      <c r="K27" s="75" t="s">
        <v>12</v>
      </c>
      <c r="L27" s="75" t="s">
        <v>12</v>
      </c>
      <c r="M27" s="75" t="s">
        <v>12</v>
      </c>
      <c r="N27" s="75" t="s">
        <v>12</v>
      </c>
      <c r="O27" s="75" t="s">
        <v>12</v>
      </c>
      <c r="P27" s="75" t="s">
        <v>12</v>
      </c>
      <c r="Q27" s="75"/>
      <c r="R27" s="101" t="s">
        <v>163</v>
      </c>
      <c r="S27" s="97">
        <v>17000</v>
      </c>
      <c r="T27" s="105">
        <v>10000</v>
      </c>
    </row>
    <row r="28" spans="1:20" s="10" customFormat="1" ht="90" customHeight="1">
      <c r="A28" s="127"/>
      <c r="B28" s="87" t="s">
        <v>103</v>
      </c>
      <c r="C28" s="87" t="s">
        <v>139</v>
      </c>
      <c r="D28" s="80" t="s">
        <v>104</v>
      </c>
      <c r="E28" s="73" t="s">
        <v>72</v>
      </c>
      <c r="F28" s="75"/>
      <c r="G28" s="75"/>
      <c r="H28" s="75"/>
      <c r="I28" s="75" t="s">
        <v>12</v>
      </c>
      <c r="J28" s="75"/>
      <c r="K28" s="75" t="s">
        <v>12</v>
      </c>
      <c r="L28" s="75"/>
      <c r="M28" s="75" t="s">
        <v>12</v>
      </c>
      <c r="N28" s="75"/>
      <c r="O28" s="75"/>
      <c r="P28" s="75"/>
      <c r="Q28" s="75"/>
      <c r="R28" s="101" t="s">
        <v>163</v>
      </c>
      <c r="S28" s="97">
        <v>5000</v>
      </c>
      <c r="T28" s="105">
        <v>0</v>
      </c>
    </row>
    <row r="29" spans="1:20" s="10" customFormat="1" ht="66" customHeight="1">
      <c r="A29" s="127" t="s">
        <v>111</v>
      </c>
      <c r="B29" s="124" t="s">
        <v>105</v>
      </c>
      <c r="C29" s="124" t="s">
        <v>140</v>
      </c>
      <c r="D29" s="80" t="s">
        <v>106</v>
      </c>
      <c r="E29" s="73" t="s">
        <v>51</v>
      </c>
      <c r="F29" s="75"/>
      <c r="G29" s="72"/>
      <c r="H29" s="75" t="s">
        <v>12</v>
      </c>
      <c r="I29" s="72"/>
      <c r="J29" s="75" t="s">
        <v>12</v>
      </c>
      <c r="K29" s="75"/>
      <c r="L29" s="75" t="s">
        <v>12</v>
      </c>
      <c r="M29" s="75"/>
      <c r="N29" s="75" t="s">
        <v>12</v>
      </c>
      <c r="O29" s="75"/>
      <c r="P29" s="75"/>
      <c r="Q29" s="79"/>
      <c r="R29" s="101" t="s">
        <v>163</v>
      </c>
      <c r="S29" s="97">
        <v>30000</v>
      </c>
      <c r="T29" s="105">
        <v>6000</v>
      </c>
    </row>
    <row r="30" spans="1:20" s="10" customFormat="1" ht="49.5" customHeight="1">
      <c r="A30" s="127"/>
      <c r="B30" s="124"/>
      <c r="C30" s="124"/>
      <c r="D30" s="80" t="s">
        <v>107</v>
      </c>
      <c r="E30" s="73" t="s">
        <v>51</v>
      </c>
      <c r="F30" s="75" t="s">
        <v>12</v>
      </c>
      <c r="G30" s="75" t="s">
        <v>12</v>
      </c>
      <c r="H30" s="75" t="s">
        <v>12</v>
      </c>
      <c r="I30" s="75" t="s">
        <v>12</v>
      </c>
      <c r="J30" s="75" t="s">
        <v>12</v>
      </c>
      <c r="K30" s="75" t="s">
        <v>12</v>
      </c>
      <c r="L30" s="75" t="s">
        <v>12</v>
      </c>
      <c r="M30" s="75" t="s">
        <v>12</v>
      </c>
      <c r="N30" s="75" t="s">
        <v>12</v>
      </c>
      <c r="O30" s="75" t="s">
        <v>12</v>
      </c>
      <c r="P30" s="75" t="s">
        <v>12</v>
      </c>
      <c r="Q30" s="75" t="s">
        <v>12</v>
      </c>
      <c r="R30" s="101" t="s">
        <v>163</v>
      </c>
      <c r="S30" s="97">
        <v>10000</v>
      </c>
      <c r="T30" s="105">
        <v>9000</v>
      </c>
    </row>
    <row r="31" spans="1:20" s="10" customFormat="1" ht="34.5" customHeight="1">
      <c r="A31" s="127"/>
      <c r="B31" s="124" t="s">
        <v>108</v>
      </c>
      <c r="C31" s="124" t="s">
        <v>141</v>
      </c>
      <c r="D31" s="80" t="s">
        <v>109</v>
      </c>
      <c r="E31" s="73" t="s">
        <v>86</v>
      </c>
      <c r="F31" s="75" t="s">
        <v>12</v>
      </c>
      <c r="G31" s="75"/>
      <c r="H31" s="75"/>
      <c r="I31" s="75" t="s">
        <v>12</v>
      </c>
      <c r="J31" s="75"/>
      <c r="K31" s="75"/>
      <c r="L31" s="75" t="s">
        <v>12</v>
      </c>
      <c r="M31" s="75"/>
      <c r="N31" s="75"/>
      <c r="O31" s="75"/>
      <c r="P31" s="75"/>
      <c r="Q31" s="75" t="s">
        <v>12</v>
      </c>
      <c r="R31" s="101" t="s">
        <v>163</v>
      </c>
      <c r="S31" s="97">
        <v>25000</v>
      </c>
      <c r="T31" s="105">
        <v>25000</v>
      </c>
    </row>
    <row r="32" spans="1:20" s="10" customFormat="1" ht="36" customHeight="1">
      <c r="A32" s="127"/>
      <c r="B32" s="124"/>
      <c r="C32" s="124"/>
      <c r="D32" s="80" t="s">
        <v>110</v>
      </c>
      <c r="E32" s="73" t="s">
        <v>86</v>
      </c>
      <c r="F32" s="75"/>
      <c r="G32" s="75"/>
      <c r="H32" s="75" t="s">
        <v>12</v>
      </c>
      <c r="I32" s="75" t="s">
        <v>12</v>
      </c>
      <c r="J32" s="75" t="s">
        <v>12</v>
      </c>
      <c r="K32" s="75" t="s">
        <v>12</v>
      </c>
      <c r="L32" s="75" t="s">
        <v>12</v>
      </c>
      <c r="M32" s="75" t="s">
        <v>12</v>
      </c>
      <c r="N32" s="75" t="s">
        <v>12</v>
      </c>
      <c r="O32" s="75"/>
      <c r="P32" s="75"/>
      <c r="Q32" s="75"/>
      <c r="R32" s="101" t="s">
        <v>163</v>
      </c>
      <c r="S32" s="97">
        <v>15000</v>
      </c>
      <c r="T32" s="105">
        <v>10000</v>
      </c>
    </row>
    <row r="33" spans="1:20" s="1" customFormat="1" ht="29.25" customHeight="1">
      <c r="A33" s="127"/>
      <c r="B33" s="87"/>
      <c r="C33" s="87"/>
      <c r="D33" s="87" t="s">
        <v>75</v>
      </c>
      <c r="E33" s="73" t="s">
        <v>15</v>
      </c>
      <c r="F33" s="76" t="s">
        <v>12</v>
      </c>
      <c r="G33" s="76"/>
      <c r="H33" s="76"/>
      <c r="I33" s="76" t="s">
        <v>12</v>
      </c>
      <c r="J33" s="76"/>
      <c r="K33" s="76"/>
      <c r="L33" s="76" t="s">
        <v>12</v>
      </c>
      <c r="M33" s="76"/>
      <c r="N33" s="76"/>
      <c r="O33" s="76"/>
      <c r="P33" s="76"/>
      <c r="Q33" s="76" t="s">
        <v>12</v>
      </c>
      <c r="R33" s="101" t="s">
        <v>163</v>
      </c>
      <c r="S33" s="97">
        <v>43000</v>
      </c>
      <c r="T33" s="106">
        <v>43000</v>
      </c>
    </row>
    <row r="34" spans="1:20" s="100" customFormat="1" ht="18.75" customHeight="1">
      <c r="A34" s="112" t="s">
        <v>155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4"/>
      <c r="R34" s="101"/>
      <c r="S34" s="99">
        <f>SUM(S10:S33)</f>
        <v>290000</v>
      </c>
      <c r="T34" s="107"/>
    </row>
    <row r="35" spans="1:20" s="1" customFormat="1" ht="141" customHeight="1">
      <c r="A35" s="127" t="s">
        <v>31</v>
      </c>
      <c r="B35" s="87" t="s">
        <v>112</v>
      </c>
      <c r="C35" s="104" t="s">
        <v>165</v>
      </c>
      <c r="D35" s="87" t="s">
        <v>113</v>
      </c>
      <c r="E35" s="73" t="s">
        <v>15</v>
      </c>
      <c r="F35" s="72"/>
      <c r="G35" s="76" t="s">
        <v>12</v>
      </c>
      <c r="H35" s="76" t="s">
        <v>12</v>
      </c>
      <c r="I35" s="76" t="s">
        <v>12</v>
      </c>
      <c r="J35" s="76" t="s">
        <v>12</v>
      </c>
      <c r="K35" s="76" t="s">
        <v>12</v>
      </c>
      <c r="L35" s="76" t="s">
        <v>12</v>
      </c>
      <c r="M35" s="76" t="s">
        <v>12</v>
      </c>
      <c r="N35" s="76" t="s">
        <v>12</v>
      </c>
      <c r="O35" s="76" t="s">
        <v>12</v>
      </c>
      <c r="P35" s="76" t="s">
        <v>12</v>
      </c>
      <c r="Q35" s="76" t="s">
        <v>12</v>
      </c>
      <c r="R35" s="101" t="s">
        <v>163</v>
      </c>
      <c r="S35" s="97">
        <v>22000</v>
      </c>
      <c r="T35" s="108">
        <v>22000</v>
      </c>
    </row>
    <row r="36" spans="1:20" s="1" customFormat="1" ht="72" customHeight="1">
      <c r="A36" s="127"/>
      <c r="B36" s="87" t="s">
        <v>114</v>
      </c>
      <c r="C36" s="87" t="s">
        <v>142</v>
      </c>
      <c r="D36" s="87" t="s">
        <v>115</v>
      </c>
      <c r="E36" s="73" t="s">
        <v>15</v>
      </c>
      <c r="F36" s="96" t="s">
        <v>12</v>
      </c>
      <c r="G36" s="76" t="s">
        <v>12</v>
      </c>
      <c r="H36" s="76" t="s">
        <v>12</v>
      </c>
      <c r="I36" s="76" t="s">
        <v>12</v>
      </c>
      <c r="J36" s="76"/>
      <c r="K36" s="76"/>
      <c r="L36" s="76"/>
      <c r="M36" s="76"/>
      <c r="N36" s="76"/>
      <c r="O36" s="76"/>
      <c r="P36" s="76"/>
      <c r="Q36" s="76"/>
      <c r="R36" s="101" t="s">
        <v>163</v>
      </c>
      <c r="S36" s="97">
        <v>64000</v>
      </c>
      <c r="T36" s="108">
        <v>40000</v>
      </c>
    </row>
    <row r="37" spans="1:20" s="1" customFormat="1" ht="84" customHeight="1">
      <c r="A37" s="127"/>
      <c r="B37" s="131" t="s">
        <v>116</v>
      </c>
      <c r="C37" s="124" t="s">
        <v>143</v>
      </c>
      <c r="D37" s="87" t="s">
        <v>117</v>
      </c>
      <c r="E37" s="73" t="s">
        <v>15</v>
      </c>
      <c r="F37" s="76" t="s">
        <v>12</v>
      </c>
      <c r="G37" s="76"/>
      <c r="H37" s="76"/>
      <c r="I37" s="76" t="s">
        <v>12</v>
      </c>
      <c r="J37" s="76"/>
      <c r="K37" s="76"/>
      <c r="L37" s="76"/>
      <c r="M37" s="76"/>
      <c r="N37" s="76"/>
      <c r="O37" s="76"/>
      <c r="P37" s="76"/>
      <c r="Q37" s="76"/>
      <c r="R37" s="101" t="s">
        <v>163</v>
      </c>
      <c r="S37" s="97">
        <v>15000</v>
      </c>
      <c r="T37" s="108">
        <v>0</v>
      </c>
    </row>
    <row r="38" spans="1:20" s="1" customFormat="1" ht="41.25">
      <c r="A38" s="127"/>
      <c r="B38" s="131"/>
      <c r="C38" s="124"/>
      <c r="D38" s="74" t="s">
        <v>118</v>
      </c>
      <c r="E38" s="73" t="s">
        <v>15</v>
      </c>
      <c r="F38" s="76" t="s">
        <v>12</v>
      </c>
      <c r="G38" s="76"/>
      <c r="H38" s="76"/>
      <c r="I38" s="76" t="s">
        <v>12</v>
      </c>
      <c r="J38" s="76"/>
      <c r="K38" s="76"/>
      <c r="L38" s="72"/>
      <c r="M38" s="72"/>
      <c r="N38" s="72"/>
      <c r="O38" s="72"/>
      <c r="P38" s="72"/>
      <c r="Q38" s="81"/>
      <c r="R38" s="101" t="s">
        <v>163</v>
      </c>
      <c r="S38" s="97">
        <v>2000</v>
      </c>
      <c r="T38" s="108">
        <v>2000</v>
      </c>
    </row>
    <row r="39" spans="1:20" s="1" customFormat="1" ht="60" customHeight="1">
      <c r="A39" s="127"/>
      <c r="B39" s="131"/>
      <c r="C39" s="124"/>
      <c r="D39" s="85" t="s">
        <v>119</v>
      </c>
      <c r="E39" s="73" t="s">
        <v>15</v>
      </c>
      <c r="F39" s="82"/>
      <c r="G39" s="82"/>
      <c r="H39" s="82"/>
      <c r="I39" s="76" t="s">
        <v>12</v>
      </c>
      <c r="J39" s="76"/>
      <c r="K39" s="76"/>
      <c r="L39" s="76" t="s">
        <v>12</v>
      </c>
      <c r="M39" s="76"/>
      <c r="N39" s="76"/>
      <c r="O39" s="76"/>
      <c r="P39" s="76"/>
      <c r="Q39" s="81"/>
      <c r="R39" s="101" t="s">
        <v>163</v>
      </c>
      <c r="S39" s="97">
        <v>45000</v>
      </c>
      <c r="T39" s="108">
        <v>45000</v>
      </c>
    </row>
    <row r="40" spans="1:20" s="1" customFormat="1" ht="89.25" customHeight="1">
      <c r="A40" s="127"/>
      <c r="B40" s="87" t="s">
        <v>120</v>
      </c>
      <c r="C40" s="87" t="s">
        <v>144</v>
      </c>
      <c r="D40" s="74" t="s">
        <v>121</v>
      </c>
      <c r="E40" s="73" t="s">
        <v>15</v>
      </c>
      <c r="F40" s="83"/>
      <c r="G40" s="83"/>
      <c r="H40" s="83"/>
      <c r="I40" s="76"/>
      <c r="J40" s="76"/>
      <c r="K40" s="76"/>
      <c r="L40" s="76" t="s">
        <v>12</v>
      </c>
      <c r="M40" s="76"/>
      <c r="N40" s="76"/>
      <c r="O40" s="76" t="s">
        <v>12</v>
      </c>
      <c r="P40" s="76"/>
      <c r="Q40" s="83"/>
      <c r="R40" s="101" t="s">
        <v>163</v>
      </c>
      <c r="S40" s="97">
        <v>30000</v>
      </c>
      <c r="T40" s="108">
        <v>15000</v>
      </c>
    </row>
    <row r="41" spans="1:20" s="1" customFormat="1" ht="45.75" customHeight="1">
      <c r="A41" s="127"/>
      <c r="B41" s="124" t="s">
        <v>122</v>
      </c>
      <c r="C41" s="124" t="s">
        <v>145</v>
      </c>
      <c r="D41" s="87" t="s">
        <v>123</v>
      </c>
      <c r="E41" s="73" t="s">
        <v>15</v>
      </c>
      <c r="F41" s="83"/>
      <c r="G41" s="76" t="s">
        <v>77</v>
      </c>
      <c r="H41" s="83"/>
      <c r="I41" s="76" t="s">
        <v>12</v>
      </c>
      <c r="J41" s="76"/>
      <c r="K41" s="76"/>
      <c r="L41" s="76" t="s">
        <v>12</v>
      </c>
      <c r="M41" s="76"/>
      <c r="N41" s="76"/>
      <c r="O41" s="76"/>
      <c r="P41" s="76"/>
      <c r="Q41" s="76"/>
      <c r="R41" s="101" t="s">
        <v>163</v>
      </c>
      <c r="S41" s="97">
        <v>12000</v>
      </c>
      <c r="T41" s="108">
        <v>0</v>
      </c>
    </row>
    <row r="42" spans="1:20" s="70" customFormat="1" ht="77.25" customHeight="1">
      <c r="A42" s="127"/>
      <c r="B42" s="124"/>
      <c r="C42" s="124"/>
      <c r="D42" s="80" t="s">
        <v>124</v>
      </c>
      <c r="E42" s="73" t="s">
        <v>15</v>
      </c>
      <c r="F42" s="78"/>
      <c r="G42" s="78"/>
      <c r="H42" s="75" t="s">
        <v>77</v>
      </c>
      <c r="I42" s="75"/>
      <c r="J42" s="75" t="s">
        <v>77</v>
      </c>
      <c r="K42" s="75"/>
      <c r="L42" s="75"/>
      <c r="M42" s="75" t="s">
        <v>77</v>
      </c>
      <c r="N42" s="75"/>
      <c r="O42" s="75" t="s">
        <v>77</v>
      </c>
      <c r="P42" s="75"/>
      <c r="Q42" s="75"/>
      <c r="R42" s="101" t="s">
        <v>163</v>
      </c>
      <c r="S42" s="98">
        <v>10000</v>
      </c>
      <c r="T42" s="108">
        <v>0</v>
      </c>
    </row>
    <row r="43" spans="1:20" s="1" customFormat="1" ht="101.25" customHeight="1">
      <c r="A43" s="127"/>
      <c r="B43" s="87" t="s">
        <v>125</v>
      </c>
      <c r="C43" s="87" t="s">
        <v>146</v>
      </c>
      <c r="D43" s="77" t="s">
        <v>126</v>
      </c>
      <c r="E43" s="73" t="s">
        <v>15</v>
      </c>
      <c r="F43" s="83"/>
      <c r="G43" s="83"/>
      <c r="H43" s="76"/>
      <c r="I43" s="76"/>
      <c r="J43" s="76"/>
      <c r="K43" s="76"/>
      <c r="L43" s="76" t="s">
        <v>12</v>
      </c>
      <c r="M43" s="76"/>
      <c r="N43" s="76"/>
      <c r="O43" s="76" t="s">
        <v>12</v>
      </c>
      <c r="P43" s="76"/>
      <c r="Q43" s="76"/>
      <c r="R43" s="101" t="s">
        <v>163</v>
      </c>
      <c r="S43" s="97">
        <v>2000</v>
      </c>
      <c r="T43" s="108">
        <v>0</v>
      </c>
    </row>
    <row r="44" spans="1:20" s="1" customFormat="1" ht="56.25" customHeight="1">
      <c r="A44" s="127"/>
      <c r="B44" s="124" t="s">
        <v>147</v>
      </c>
      <c r="C44" s="87" t="s">
        <v>134</v>
      </c>
      <c r="D44" s="87" t="s">
        <v>76</v>
      </c>
      <c r="E44" s="73" t="s">
        <v>15</v>
      </c>
      <c r="F44" s="76" t="s">
        <v>12</v>
      </c>
      <c r="G44" s="76" t="s">
        <v>12</v>
      </c>
      <c r="H44" s="76" t="s">
        <v>12</v>
      </c>
      <c r="I44" s="76" t="s">
        <v>12</v>
      </c>
      <c r="J44" s="76" t="s">
        <v>12</v>
      </c>
      <c r="K44" s="76"/>
      <c r="L44" s="76"/>
      <c r="M44" s="76"/>
      <c r="N44" s="76"/>
      <c r="O44" s="76"/>
      <c r="P44" s="76"/>
      <c r="Q44" s="76"/>
      <c r="R44" s="101" t="s">
        <v>163</v>
      </c>
      <c r="S44" s="97">
        <v>50000</v>
      </c>
      <c r="T44" s="108">
        <v>50000</v>
      </c>
    </row>
    <row r="45" spans="1:20" s="1" customFormat="1" ht="46.5" customHeight="1">
      <c r="A45" s="127"/>
      <c r="B45" s="124"/>
      <c r="C45" s="87" t="s">
        <v>135</v>
      </c>
      <c r="D45" s="74" t="s">
        <v>82</v>
      </c>
      <c r="E45" s="73" t="s">
        <v>15</v>
      </c>
      <c r="F45" s="83"/>
      <c r="G45" s="83"/>
      <c r="H45" s="83"/>
      <c r="I45" s="76" t="s">
        <v>12</v>
      </c>
      <c r="J45" s="76" t="s">
        <v>12</v>
      </c>
      <c r="K45" s="76" t="s">
        <v>12</v>
      </c>
      <c r="L45" s="76" t="s">
        <v>12</v>
      </c>
      <c r="M45" s="76" t="s">
        <v>12</v>
      </c>
      <c r="N45" s="76" t="s">
        <v>12</v>
      </c>
      <c r="O45" s="76" t="s">
        <v>12</v>
      </c>
      <c r="P45" s="76" t="s">
        <v>12</v>
      </c>
      <c r="Q45" s="76" t="s">
        <v>12</v>
      </c>
      <c r="R45" s="101" t="s">
        <v>163</v>
      </c>
      <c r="S45" s="97">
        <v>5000</v>
      </c>
      <c r="T45" s="108">
        <v>0</v>
      </c>
    </row>
    <row r="46" spans="1:20" s="1" customFormat="1" ht="79.5" customHeight="1">
      <c r="A46" s="127"/>
      <c r="B46" s="86" t="s">
        <v>148</v>
      </c>
      <c r="C46" s="87" t="s">
        <v>149</v>
      </c>
      <c r="D46" s="74" t="s">
        <v>83</v>
      </c>
      <c r="E46" s="73" t="s">
        <v>15</v>
      </c>
      <c r="F46" s="83"/>
      <c r="G46" s="83" t="s">
        <v>12</v>
      </c>
      <c r="H46" s="83" t="s">
        <v>12</v>
      </c>
      <c r="I46" s="76" t="s">
        <v>12</v>
      </c>
      <c r="J46" s="76" t="s">
        <v>12</v>
      </c>
      <c r="K46" s="76" t="s">
        <v>12</v>
      </c>
      <c r="L46" s="76" t="s">
        <v>12</v>
      </c>
      <c r="M46" s="76" t="s">
        <v>12</v>
      </c>
      <c r="N46" s="76" t="s">
        <v>12</v>
      </c>
      <c r="O46" s="76" t="s">
        <v>12</v>
      </c>
      <c r="P46" s="76" t="s">
        <v>12</v>
      </c>
      <c r="Q46" s="76"/>
      <c r="R46" s="101" t="s">
        <v>163</v>
      </c>
      <c r="S46" s="97">
        <v>5000</v>
      </c>
      <c r="T46" s="108">
        <v>0</v>
      </c>
    </row>
    <row r="47" spans="1:20" s="1" customFormat="1" ht="16.5" customHeight="1">
      <c r="A47" s="127"/>
      <c r="B47" s="119" t="s">
        <v>75</v>
      </c>
      <c r="C47" s="120"/>
      <c r="D47" s="121"/>
      <c r="E47" s="73" t="s">
        <v>15</v>
      </c>
      <c r="F47" s="76" t="s">
        <v>12</v>
      </c>
      <c r="G47" s="76" t="s">
        <v>12</v>
      </c>
      <c r="H47" s="76" t="s">
        <v>12</v>
      </c>
      <c r="I47" s="76" t="s">
        <v>12</v>
      </c>
      <c r="J47" s="76" t="s">
        <v>12</v>
      </c>
      <c r="K47" s="76" t="s">
        <v>12</v>
      </c>
      <c r="L47" s="76" t="s">
        <v>12</v>
      </c>
      <c r="M47" s="76" t="s">
        <v>12</v>
      </c>
      <c r="N47" s="76" t="s">
        <v>12</v>
      </c>
      <c r="O47" s="76" t="s">
        <v>12</v>
      </c>
      <c r="P47" s="76" t="s">
        <v>12</v>
      </c>
      <c r="Q47" s="76" t="s">
        <v>12</v>
      </c>
      <c r="R47" s="101" t="s">
        <v>163</v>
      </c>
      <c r="S47" s="97">
        <v>65000</v>
      </c>
      <c r="T47" s="106">
        <v>65000</v>
      </c>
    </row>
    <row r="48" spans="1:20" s="100" customFormat="1" ht="16.5" customHeight="1">
      <c r="A48" s="112" t="s">
        <v>156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4"/>
      <c r="R48" s="101"/>
      <c r="S48" s="99">
        <f>SUM(S35:S47)</f>
        <v>327000</v>
      </c>
      <c r="T48" s="107"/>
    </row>
    <row r="49" spans="1:20" s="1" customFormat="1" ht="51" customHeight="1">
      <c r="A49" s="127" t="s">
        <v>46</v>
      </c>
      <c r="B49" s="124" t="s">
        <v>127</v>
      </c>
      <c r="C49" s="124" t="s">
        <v>150</v>
      </c>
      <c r="D49" s="74" t="s">
        <v>128</v>
      </c>
      <c r="E49" s="73" t="s">
        <v>15</v>
      </c>
      <c r="F49" s="76" t="s">
        <v>12</v>
      </c>
      <c r="G49" s="76"/>
      <c r="H49" s="76"/>
      <c r="I49" s="76" t="s">
        <v>12</v>
      </c>
      <c r="J49" s="76"/>
      <c r="K49" s="76"/>
      <c r="L49" s="76" t="s">
        <v>12</v>
      </c>
      <c r="M49" s="76"/>
      <c r="N49" s="76"/>
      <c r="O49" s="76"/>
      <c r="P49" s="76"/>
      <c r="Q49" s="76" t="s">
        <v>12</v>
      </c>
      <c r="R49" s="101" t="s">
        <v>163</v>
      </c>
      <c r="S49" s="97">
        <v>7000</v>
      </c>
      <c r="T49" s="108">
        <v>1000</v>
      </c>
    </row>
    <row r="50" spans="1:20" s="1" customFormat="1" ht="54.75" customHeight="1">
      <c r="A50" s="127"/>
      <c r="B50" s="124"/>
      <c r="C50" s="124"/>
      <c r="D50" s="87" t="s">
        <v>166</v>
      </c>
      <c r="E50" s="73" t="s">
        <v>15</v>
      </c>
      <c r="F50" s="76"/>
      <c r="G50" s="76"/>
      <c r="H50" s="76"/>
      <c r="I50" s="76" t="s">
        <v>12</v>
      </c>
      <c r="J50" s="76"/>
      <c r="K50" s="76"/>
      <c r="L50" s="76" t="s">
        <v>12</v>
      </c>
      <c r="M50" s="76"/>
      <c r="N50" s="76"/>
      <c r="O50" s="76"/>
      <c r="P50" s="76"/>
      <c r="Q50" s="76" t="s">
        <v>12</v>
      </c>
      <c r="R50" s="101" t="s">
        <v>163</v>
      </c>
      <c r="S50" s="97">
        <v>12000</v>
      </c>
      <c r="T50" s="108">
        <v>0</v>
      </c>
    </row>
    <row r="51" spans="1:20" s="1" customFormat="1" ht="48.75" customHeight="1">
      <c r="A51" s="127"/>
      <c r="B51" s="124" t="s">
        <v>129</v>
      </c>
      <c r="C51" s="124" t="s">
        <v>151</v>
      </c>
      <c r="D51" s="74" t="s">
        <v>130</v>
      </c>
      <c r="E51" s="73" t="s">
        <v>15</v>
      </c>
      <c r="F51" s="78"/>
      <c r="G51" s="78"/>
      <c r="H51" s="78"/>
      <c r="I51" s="76" t="s">
        <v>12</v>
      </c>
      <c r="J51" s="76"/>
      <c r="K51" s="76"/>
      <c r="L51" s="76" t="s">
        <v>12</v>
      </c>
      <c r="M51" s="76"/>
      <c r="N51" s="76"/>
      <c r="O51" s="76"/>
      <c r="P51" s="76"/>
      <c r="Q51" s="76" t="s">
        <v>12</v>
      </c>
      <c r="R51" s="101" t="s">
        <v>163</v>
      </c>
      <c r="S51" s="97">
        <v>10000</v>
      </c>
      <c r="T51" s="108">
        <v>10000</v>
      </c>
    </row>
    <row r="52" spans="1:20" s="1" customFormat="1" ht="45" customHeight="1">
      <c r="A52" s="127"/>
      <c r="B52" s="124"/>
      <c r="C52" s="124"/>
      <c r="D52" s="80" t="s">
        <v>131</v>
      </c>
      <c r="E52" s="73" t="s">
        <v>15</v>
      </c>
      <c r="F52" s="78"/>
      <c r="G52" s="78"/>
      <c r="H52" s="78"/>
      <c r="I52" s="76" t="s">
        <v>12</v>
      </c>
      <c r="J52" s="76"/>
      <c r="K52" s="76"/>
      <c r="L52" s="76" t="s">
        <v>12</v>
      </c>
      <c r="M52" s="76"/>
      <c r="N52" s="76"/>
      <c r="O52" s="76"/>
      <c r="P52" s="76"/>
      <c r="Q52" s="76" t="s">
        <v>12</v>
      </c>
      <c r="R52" s="101" t="s">
        <v>163</v>
      </c>
      <c r="S52" s="97">
        <v>8000</v>
      </c>
      <c r="T52" s="108">
        <v>2000</v>
      </c>
    </row>
    <row r="53" spans="1:20" s="1" customFormat="1" ht="18" customHeight="1">
      <c r="A53" s="127"/>
      <c r="B53" s="119" t="s">
        <v>75</v>
      </c>
      <c r="C53" s="120"/>
      <c r="D53" s="121"/>
      <c r="E53" s="73" t="s">
        <v>15</v>
      </c>
      <c r="F53" s="75" t="s">
        <v>77</v>
      </c>
      <c r="G53" s="75" t="s">
        <v>77</v>
      </c>
      <c r="H53" s="75" t="s">
        <v>77</v>
      </c>
      <c r="I53" s="76" t="s">
        <v>77</v>
      </c>
      <c r="J53" s="76" t="s">
        <v>77</v>
      </c>
      <c r="K53" s="76" t="s">
        <v>77</v>
      </c>
      <c r="L53" s="76" t="s">
        <v>77</v>
      </c>
      <c r="M53" s="76" t="s">
        <v>77</v>
      </c>
      <c r="N53" s="76" t="s">
        <v>77</v>
      </c>
      <c r="O53" s="76" t="s">
        <v>77</v>
      </c>
      <c r="P53" s="76" t="s">
        <v>77</v>
      </c>
      <c r="Q53" s="76" t="s">
        <v>77</v>
      </c>
      <c r="R53" s="101"/>
      <c r="S53" s="97">
        <v>37000</v>
      </c>
      <c r="T53" s="109">
        <v>37000</v>
      </c>
    </row>
    <row r="54" spans="1:20" s="1" customFormat="1" ht="18" customHeight="1">
      <c r="A54" s="112" t="s">
        <v>157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4"/>
      <c r="R54" s="102"/>
      <c r="S54" s="99">
        <f>SUM(S49:S53)</f>
        <v>74000</v>
      </c>
      <c r="T54" s="109"/>
    </row>
    <row r="55" spans="1:20" s="1" customFormat="1" ht="14.25" customHeight="1">
      <c r="A55" s="127" t="s">
        <v>11</v>
      </c>
      <c r="B55" s="132" t="s">
        <v>48</v>
      </c>
      <c r="C55" s="132"/>
      <c r="D55" s="132"/>
      <c r="E55" s="73" t="s">
        <v>15</v>
      </c>
      <c r="F55" s="76" t="s">
        <v>12</v>
      </c>
      <c r="G55" s="76"/>
      <c r="H55" s="76"/>
      <c r="I55" s="76" t="s">
        <v>12</v>
      </c>
      <c r="J55" s="76"/>
      <c r="K55" s="76"/>
      <c r="L55" s="76" t="s">
        <v>12</v>
      </c>
      <c r="M55" s="76"/>
      <c r="N55" s="76"/>
      <c r="O55" s="76"/>
      <c r="P55" s="76"/>
      <c r="Q55" s="76" t="s">
        <v>12</v>
      </c>
      <c r="R55" s="101"/>
      <c r="S55" s="97">
        <v>9000</v>
      </c>
      <c r="T55" s="109">
        <v>9000</v>
      </c>
    </row>
    <row r="56" spans="1:20" s="1" customFormat="1" ht="14.25" customHeight="1">
      <c r="A56" s="127"/>
      <c r="B56" s="132" t="s">
        <v>53</v>
      </c>
      <c r="C56" s="132"/>
      <c r="D56" s="132"/>
      <c r="E56" s="73" t="s">
        <v>15</v>
      </c>
      <c r="F56" s="76" t="s">
        <v>12</v>
      </c>
      <c r="G56" s="76"/>
      <c r="H56" s="76"/>
      <c r="I56" s="76" t="s">
        <v>12</v>
      </c>
      <c r="J56" s="76"/>
      <c r="K56" s="76"/>
      <c r="L56" s="76" t="s">
        <v>12</v>
      </c>
      <c r="M56" s="76"/>
      <c r="N56" s="76"/>
      <c r="O56" s="76"/>
      <c r="P56" s="76"/>
      <c r="Q56" s="76" t="s">
        <v>12</v>
      </c>
      <c r="R56" s="101"/>
      <c r="S56" s="97">
        <v>8000</v>
      </c>
      <c r="T56" s="109">
        <v>8000</v>
      </c>
    </row>
    <row r="57" spans="1:20" s="1" customFormat="1" ht="14.25" customHeight="1">
      <c r="A57" s="127"/>
      <c r="B57" s="132" t="s">
        <v>71</v>
      </c>
      <c r="C57" s="132"/>
      <c r="D57" s="132"/>
      <c r="E57" s="73" t="s">
        <v>15</v>
      </c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 t="s">
        <v>12</v>
      </c>
      <c r="R57" s="101"/>
      <c r="S57" s="97">
        <v>7650</v>
      </c>
      <c r="T57" s="109">
        <v>7650</v>
      </c>
    </row>
    <row r="58" spans="1:20" s="100" customFormat="1" ht="14.25" customHeight="1">
      <c r="A58" s="112" t="s">
        <v>158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4"/>
      <c r="R58" s="102"/>
      <c r="S58" s="99">
        <f>SUM(S55:S57)</f>
        <v>24650</v>
      </c>
      <c r="T58" s="110"/>
    </row>
    <row r="59" spans="1:20" s="100" customFormat="1" ht="16.5" customHeight="1">
      <c r="A59" s="112" t="s">
        <v>159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4"/>
      <c r="R59" s="102"/>
      <c r="S59" s="99">
        <f>S58+S54+S48+S34</f>
        <v>715650</v>
      </c>
      <c r="T59" s="110">
        <f>SUM(T10:T57)</f>
        <v>490650</v>
      </c>
    </row>
  </sheetData>
  <sheetProtection/>
  <mergeCells count="62">
    <mergeCell ref="T8:T9"/>
    <mergeCell ref="B22:B23"/>
    <mergeCell ref="A29:A33"/>
    <mergeCell ref="F8:H8"/>
    <mergeCell ref="C10:C11"/>
    <mergeCell ref="C12:C13"/>
    <mergeCell ref="C14:C17"/>
    <mergeCell ref="C24:C25"/>
    <mergeCell ref="C29:C30"/>
    <mergeCell ref="C18:C21"/>
    <mergeCell ref="C22:C23"/>
    <mergeCell ref="B26:B27"/>
    <mergeCell ref="A10:A13"/>
    <mergeCell ref="B10:B11"/>
    <mergeCell ref="B12:B13"/>
    <mergeCell ref="B14:B17"/>
    <mergeCell ref="B56:D56"/>
    <mergeCell ref="A49:A53"/>
    <mergeCell ref="B51:B52"/>
    <mergeCell ref="B29:B30"/>
    <mergeCell ref="A55:A57"/>
    <mergeCell ref="A14:A28"/>
    <mergeCell ref="C51:C52"/>
    <mergeCell ref="B57:D57"/>
    <mergeCell ref="B24:B25"/>
    <mergeCell ref="C41:C42"/>
    <mergeCell ref="C26:C27"/>
    <mergeCell ref="B55:D55"/>
    <mergeCell ref="B41:B42"/>
    <mergeCell ref="C37:C39"/>
    <mergeCell ref="B44:B45"/>
    <mergeCell ref="C31:C32"/>
    <mergeCell ref="A1:S1"/>
    <mergeCell ref="B2:S2"/>
    <mergeCell ref="B3:S3"/>
    <mergeCell ref="C49:C50"/>
    <mergeCell ref="I8:K8"/>
    <mergeCell ref="L8:N8"/>
    <mergeCell ref="O8:Q8"/>
    <mergeCell ref="B37:B39"/>
    <mergeCell ref="B18:B21"/>
    <mergeCell ref="B31:B32"/>
    <mergeCell ref="B4:S4"/>
    <mergeCell ref="B5:S5"/>
    <mergeCell ref="B6:S6"/>
    <mergeCell ref="B7:S7"/>
    <mergeCell ref="A34:Q34"/>
    <mergeCell ref="A48:Q48"/>
    <mergeCell ref="B47:D47"/>
    <mergeCell ref="E8:E9"/>
    <mergeCell ref="D8:D9"/>
    <mergeCell ref="A35:A47"/>
    <mergeCell ref="A54:Q54"/>
    <mergeCell ref="A58:Q58"/>
    <mergeCell ref="A59:Q59"/>
    <mergeCell ref="S8:S9"/>
    <mergeCell ref="R8:R9"/>
    <mergeCell ref="B53:D53"/>
    <mergeCell ref="C8:C9"/>
    <mergeCell ref="B8:B9"/>
    <mergeCell ref="A8:A9"/>
    <mergeCell ref="B49:B50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34">
      <selection activeCell="I36" sqref="I36"/>
    </sheetView>
  </sheetViews>
  <sheetFormatPr defaultColWidth="9.140625" defaultRowHeight="15"/>
  <cols>
    <col min="1" max="1" width="36.8515625" style="0" customWidth="1"/>
    <col min="2" max="2" width="21.00390625" style="0" customWidth="1"/>
    <col min="3" max="3" width="27.421875" style="0" customWidth="1"/>
    <col min="9" max="9" width="14.28125" style="0" customWidth="1"/>
  </cols>
  <sheetData>
    <row r="1" spans="1:9" ht="15.75" thickBot="1">
      <c r="A1" s="170" t="s">
        <v>52</v>
      </c>
      <c r="B1" s="171"/>
      <c r="C1" s="171"/>
      <c r="D1" s="171"/>
      <c r="E1" s="171"/>
      <c r="F1" s="171"/>
      <c r="G1" s="171"/>
      <c r="H1" s="171"/>
      <c r="I1" s="171"/>
    </row>
    <row r="2" spans="1:9" ht="14.25">
      <c r="A2" s="172" t="s">
        <v>14</v>
      </c>
      <c r="B2" s="173"/>
      <c r="C2" s="173"/>
      <c r="D2" s="173"/>
      <c r="E2" s="173"/>
      <c r="F2" s="173"/>
      <c r="G2" s="173"/>
      <c r="H2" s="173"/>
      <c r="I2" s="174"/>
    </row>
    <row r="3" spans="1:9" ht="14.25">
      <c r="A3" s="47" t="s">
        <v>0</v>
      </c>
      <c r="B3" s="175"/>
      <c r="C3" s="176"/>
      <c r="D3" s="176"/>
      <c r="E3" s="176"/>
      <c r="F3" s="176"/>
      <c r="G3" s="176"/>
      <c r="H3" s="176"/>
      <c r="I3" s="177"/>
    </row>
    <row r="4" spans="1:9" ht="14.25">
      <c r="A4" s="48"/>
      <c r="B4" s="178" t="s">
        <v>9</v>
      </c>
      <c r="C4" s="179"/>
      <c r="D4" s="179"/>
      <c r="E4" s="179"/>
      <c r="F4" s="179"/>
      <c r="G4" s="179"/>
      <c r="H4" s="179"/>
      <c r="I4" s="180"/>
    </row>
    <row r="5" spans="1:9" ht="14.25">
      <c r="A5" s="48"/>
      <c r="B5" s="178" t="s">
        <v>10</v>
      </c>
      <c r="C5" s="179"/>
      <c r="D5" s="179"/>
      <c r="E5" s="179"/>
      <c r="F5" s="179"/>
      <c r="G5" s="179"/>
      <c r="H5" s="179"/>
      <c r="I5" s="180"/>
    </row>
    <row r="6" spans="1:9" ht="47.25" thickBot="1">
      <c r="A6" s="49" t="s">
        <v>8</v>
      </c>
      <c r="B6" s="66" t="s">
        <v>7</v>
      </c>
      <c r="C6" s="68" t="s">
        <v>1</v>
      </c>
      <c r="D6" s="68" t="s">
        <v>2</v>
      </c>
      <c r="E6" s="67" t="s">
        <v>3</v>
      </c>
      <c r="F6" s="67" t="s">
        <v>4</v>
      </c>
      <c r="G6" s="67" t="s">
        <v>5</v>
      </c>
      <c r="H6" s="67" t="s">
        <v>6</v>
      </c>
      <c r="I6" s="50" t="s">
        <v>13</v>
      </c>
    </row>
    <row r="7" spans="1:9" ht="87" customHeight="1">
      <c r="A7" s="181" t="s">
        <v>16</v>
      </c>
      <c r="B7" s="13" t="s">
        <v>17</v>
      </c>
      <c r="C7" s="51" t="s">
        <v>18</v>
      </c>
      <c r="D7" s="12" t="s">
        <v>23</v>
      </c>
      <c r="E7" s="6"/>
      <c r="F7" s="11" t="s">
        <v>12</v>
      </c>
      <c r="G7" s="11" t="s">
        <v>12</v>
      </c>
      <c r="H7" s="6"/>
      <c r="I7" s="52">
        <v>2000</v>
      </c>
    </row>
    <row r="8" spans="1:9" ht="78.75" customHeight="1">
      <c r="A8" s="182"/>
      <c r="B8" s="13" t="s">
        <v>17</v>
      </c>
      <c r="C8" s="41" t="s">
        <v>19</v>
      </c>
      <c r="D8" s="12" t="s">
        <v>15</v>
      </c>
      <c r="E8" s="6"/>
      <c r="F8" s="11" t="s">
        <v>12</v>
      </c>
      <c r="G8" s="11" t="s">
        <v>12</v>
      </c>
      <c r="H8" s="6"/>
      <c r="I8" s="64">
        <v>1000</v>
      </c>
    </row>
    <row r="9" spans="1:9" ht="89.25" customHeight="1">
      <c r="A9" s="182"/>
      <c r="B9" s="13" t="s">
        <v>17</v>
      </c>
      <c r="C9" s="51" t="s">
        <v>20</v>
      </c>
      <c r="D9" s="12" t="s">
        <v>51</v>
      </c>
      <c r="E9" s="6"/>
      <c r="F9" s="6"/>
      <c r="G9" s="11" t="s">
        <v>12</v>
      </c>
      <c r="H9" s="6"/>
      <c r="I9" s="64">
        <v>14000</v>
      </c>
    </row>
    <row r="10" spans="1:9" ht="57.75" customHeight="1">
      <c r="A10" s="182"/>
      <c r="B10" s="13" t="s">
        <v>17</v>
      </c>
      <c r="C10" s="42" t="s">
        <v>21</v>
      </c>
      <c r="D10" s="12" t="s">
        <v>15</v>
      </c>
      <c r="E10" s="5"/>
      <c r="F10" s="5"/>
      <c r="G10" s="11" t="s">
        <v>12</v>
      </c>
      <c r="H10" s="5"/>
      <c r="I10" s="64">
        <v>1000</v>
      </c>
    </row>
    <row r="11" spans="1:9" ht="65.25" customHeight="1" thickBot="1">
      <c r="A11" s="183"/>
      <c r="B11" s="13" t="s">
        <v>17</v>
      </c>
      <c r="C11" s="42" t="s">
        <v>22</v>
      </c>
      <c r="D11" s="12" t="s">
        <v>15</v>
      </c>
      <c r="E11" s="9"/>
      <c r="F11" s="9"/>
      <c r="G11" s="11" t="s">
        <v>12</v>
      </c>
      <c r="H11" s="9"/>
      <c r="I11" s="64">
        <v>500</v>
      </c>
    </row>
    <row r="12" spans="1:9" ht="14.25">
      <c r="A12" s="166" t="s">
        <v>32</v>
      </c>
      <c r="B12" s="169" t="s">
        <v>25</v>
      </c>
      <c r="C12" s="156" t="s">
        <v>24</v>
      </c>
      <c r="D12" s="159" t="s">
        <v>15</v>
      </c>
      <c r="E12" s="151"/>
      <c r="F12" s="151" t="s">
        <v>12</v>
      </c>
      <c r="G12" s="151" t="s">
        <v>12</v>
      </c>
      <c r="H12" s="151"/>
      <c r="I12" s="137">
        <v>500</v>
      </c>
    </row>
    <row r="13" spans="1:9" ht="14.25">
      <c r="A13" s="167"/>
      <c r="B13" s="155"/>
      <c r="C13" s="158"/>
      <c r="D13" s="161"/>
      <c r="E13" s="152"/>
      <c r="F13" s="152"/>
      <c r="G13" s="152"/>
      <c r="H13" s="152"/>
      <c r="I13" s="139"/>
    </row>
    <row r="14" spans="1:9" ht="14.25">
      <c r="A14" s="167"/>
      <c r="B14" s="153" t="s">
        <v>26</v>
      </c>
      <c r="C14" s="156" t="s">
        <v>27</v>
      </c>
      <c r="D14" s="159" t="s">
        <v>15</v>
      </c>
      <c r="E14" s="162"/>
      <c r="F14" s="151" t="s">
        <v>12</v>
      </c>
      <c r="G14" s="151" t="s">
        <v>12</v>
      </c>
      <c r="H14" s="162"/>
      <c r="I14" s="137">
        <v>400</v>
      </c>
    </row>
    <row r="15" spans="1:9" ht="14.25">
      <c r="A15" s="167"/>
      <c r="B15" s="154"/>
      <c r="C15" s="157"/>
      <c r="D15" s="160"/>
      <c r="E15" s="163"/>
      <c r="F15" s="165"/>
      <c r="G15" s="165"/>
      <c r="H15" s="163"/>
      <c r="I15" s="138"/>
    </row>
    <row r="16" spans="1:9" ht="14.25">
      <c r="A16" s="167"/>
      <c r="B16" s="155"/>
      <c r="C16" s="158"/>
      <c r="D16" s="161"/>
      <c r="E16" s="164"/>
      <c r="F16" s="152"/>
      <c r="G16" s="152"/>
      <c r="H16" s="164"/>
      <c r="I16" s="139"/>
    </row>
    <row r="17" spans="1:9" ht="30.75">
      <c r="A17" s="167"/>
      <c r="B17" s="69" t="s">
        <v>28</v>
      </c>
      <c r="C17" s="53" t="s">
        <v>29</v>
      </c>
      <c r="D17" s="37" t="s">
        <v>15</v>
      </c>
      <c r="E17" s="38"/>
      <c r="F17" s="39" t="s">
        <v>12</v>
      </c>
      <c r="G17" s="39" t="s">
        <v>12</v>
      </c>
      <c r="H17" s="39" t="s">
        <v>12</v>
      </c>
      <c r="I17" s="65">
        <f>12700*2</f>
        <v>25400</v>
      </c>
    </row>
    <row r="18" spans="1:9" ht="31.5" thickBot="1">
      <c r="A18" s="168"/>
      <c r="B18" s="36" t="s">
        <v>28</v>
      </c>
      <c r="C18" s="43" t="s">
        <v>30</v>
      </c>
      <c r="D18" s="37" t="s">
        <v>15</v>
      </c>
      <c r="E18" s="38"/>
      <c r="F18" s="39" t="s">
        <v>12</v>
      </c>
      <c r="G18" s="39"/>
      <c r="H18" s="39"/>
      <c r="I18" s="52">
        <v>43000</v>
      </c>
    </row>
    <row r="19" spans="1:9" ht="72">
      <c r="A19" s="140" t="s">
        <v>31</v>
      </c>
      <c r="B19" s="29" t="s">
        <v>28</v>
      </c>
      <c r="C19" s="40" t="s">
        <v>33</v>
      </c>
      <c r="D19" s="17" t="s">
        <v>15</v>
      </c>
      <c r="E19" s="30"/>
      <c r="F19" s="31" t="s">
        <v>12</v>
      </c>
      <c r="G19" s="31" t="s">
        <v>12</v>
      </c>
      <c r="H19" s="30"/>
      <c r="I19" s="52">
        <v>5000</v>
      </c>
    </row>
    <row r="20" spans="1:9" ht="42.75">
      <c r="A20" s="141"/>
      <c r="B20" s="29" t="s">
        <v>28</v>
      </c>
      <c r="C20" s="40" t="s">
        <v>34</v>
      </c>
      <c r="D20" s="17" t="s">
        <v>15</v>
      </c>
      <c r="E20" s="22"/>
      <c r="F20" s="22"/>
      <c r="G20" s="31" t="s">
        <v>12</v>
      </c>
      <c r="H20" s="22"/>
      <c r="I20" s="52">
        <v>30000</v>
      </c>
    </row>
    <row r="21" spans="1:9" ht="30.75">
      <c r="A21" s="141"/>
      <c r="B21" s="29" t="s">
        <v>28</v>
      </c>
      <c r="C21" s="40" t="s">
        <v>54</v>
      </c>
      <c r="D21" s="17" t="s">
        <v>15</v>
      </c>
      <c r="E21" s="22"/>
      <c r="F21" s="22"/>
      <c r="G21" s="31" t="s">
        <v>12</v>
      </c>
      <c r="H21" s="22"/>
      <c r="I21" s="52">
        <v>20000</v>
      </c>
    </row>
    <row r="22" spans="1:9" ht="42.75">
      <c r="A22" s="141"/>
      <c r="B22" s="29" t="s">
        <v>28</v>
      </c>
      <c r="C22" s="40" t="s">
        <v>35</v>
      </c>
      <c r="D22" s="17" t="s">
        <v>15</v>
      </c>
      <c r="E22" s="32"/>
      <c r="F22" s="32"/>
      <c r="G22" s="31" t="s">
        <v>12</v>
      </c>
      <c r="H22" s="32"/>
      <c r="I22" s="52">
        <v>15000</v>
      </c>
    </row>
    <row r="23" spans="1:9" ht="42.75">
      <c r="A23" s="141"/>
      <c r="B23" s="29" t="s">
        <v>28</v>
      </c>
      <c r="C23" s="40" t="s">
        <v>36</v>
      </c>
      <c r="D23" s="17" t="s">
        <v>15</v>
      </c>
      <c r="E23" s="30"/>
      <c r="F23" s="31" t="s">
        <v>12</v>
      </c>
      <c r="G23" s="31" t="s">
        <v>12</v>
      </c>
      <c r="H23" s="21"/>
      <c r="I23" s="52">
        <v>50000</v>
      </c>
    </row>
    <row r="24" spans="1:9" ht="30.75">
      <c r="A24" s="141"/>
      <c r="B24" s="29" t="s">
        <v>28</v>
      </c>
      <c r="C24" s="40" t="s">
        <v>37</v>
      </c>
      <c r="D24" s="17" t="s">
        <v>15</v>
      </c>
      <c r="E24" s="22"/>
      <c r="F24" s="33" t="s">
        <v>12</v>
      </c>
      <c r="G24" s="33" t="s">
        <v>12</v>
      </c>
      <c r="H24" s="33" t="s">
        <v>12</v>
      </c>
      <c r="I24" s="52">
        <v>10000</v>
      </c>
    </row>
    <row r="25" spans="1:9" ht="30.75">
      <c r="A25" s="141"/>
      <c r="B25" s="29" t="s">
        <v>28</v>
      </c>
      <c r="C25" s="40" t="s">
        <v>38</v>
      </c>
      <c r="D25" s="17" t="s">
        <v>15</v>
      </c>
      <c r="E25" s="22"/>
      <c r="F25" s="33" t="s">
        <v>12</v>
      </c>
      <c r="G25" s="33" t="s">
        <v>12</v>
      </c>
      <c r="H25" s="33" t="s">
        <v>12</v>
      </c>
      <c r="I25" s="52">
        <f>12700*4</f>
        <v>50800</v>
      </c>
    </row>
    <row r="26" spans="1:9" ht="31.5" thickBot="1">
      <c r="A26" s="142"/>
      <c r="B26" s="29" t="s">
        <v>28</v>
      </c>
      <c r="C26" s="40" t="s">
        <v>30</v>
      </c>
      <c r="D26" s="17" t="s">
        <v>15</v>
      </c>
      <c r="E26" s="22"/>
      <c r="F26" s="33" t="s">
        <v>12</v>
      </c>
      <c r="G26" s="34"/>
      <c r="H26" s="34"/>
      <c r="I26" s="64">
        <v>37000</v>
      </c>
    </row>
    <row r="27" spans="1:9" ht="87" customHeight="1">
      <c r="A27" s="143" t="s">
        <v>46</v>
      </c>
      <c r="B27" s="23" t="s">
        <v>28</v>
      </c>
      <c r="C27" s="54" t="s">
        <v>39</v>
      </c>
      <c r="D27" s="19" t="s">
        <v>15</v>
      </c>
      <c r="E27" s="24"/>
      <c r="F27" s="26" t="s">
        <v>12</v>
      </c>
      <c r="G27" s="27" t="s">
        <v>12</v>
      </c>
      <c r="H27" s="27"/>
      <c r="I27" s="52">
        <v>5000</v>
      </c>
    </row>
    <row r="28" spans="1:9" ht="72" customHeight="1">
      <c r="A28" s="144"/>
      <c r="B28" s="23" t="s">
        <v>28</v>
      </c>
      <c r="C28" s="44" t="s">
        <v>40</v>
      </c>
      <c r="D28" s="19" t="s">
        <v>15</v>
      </c>
      <c r="E28" s="25"/>
      <c r="F28" s="26" t="s">
        <v>12</v>
      </c>
      <c r="G28" s="25" t="s">
        <v>12</v>
      </c>
      <c r="H28" s="26"/>
      <c r="I28" s="65">
        <v>3500</v>
      </c>
    </row>
    <row r="29" spans="1:9" ht="52.5" customHeight="1">
      <c r="A29" s="144"/>
      <c r="B29" s="23" t="s">
        <v>28</v>
      </c>
      <c r="C29" s="54" t="s">
        <v>41</v>
      </c>
      <c r="D29" s="19" t="s">
        <v>15</v>
      </c>
      <c r="E29" s="27"/>
      <c r="F29" s="26" t="s">
        <v>12</v>
      </c>
      <c r="G29" s="27" t="s">
        <v>12</v>
      </c>
      <c r="H29" s="27"/>
      <c r="I29" s="57">
        <v>0</v>
      </c>
    </row>
    <row r="30" spans="1:9" ht="65.25" customHeight="1">
      <c r="A30" s="144"/>
      <c r="B30" s="23" t="s">
        <v>28</v>
      </c>
      <c r="C30" s="44" t="s">
        <v>42</v>
      </c>
      <c r="D30" s="19" t="s">
        <v>15</v>
      </c>
      <c r="E30" s="20"/>
      <c r="F30" s="26" t="s">
        <v>12</v>
      </c>
      <c r="G30" s="27" t="s">
        <v>12</v>
      </c>
      <c r="H30" s="20"/>
      <c r="I30" s="56">
        <v>7000</v>
      </c>
    </row>
    <row r="31" spans="1:9" ht="81.75" customHeight="1">
      <c r="A31" s="144"/>
      <c r="B31" s="18" t="s">
        <v>43</v>
      </c>
      <c r="C31" s="54" t="s">
        <v>44</v>
      </c>
      <c r="D31" s="19" t="s">
        <v>15</v>
      </c>
      <c r="E31" s="20"/>
      <c r="F31" s="20"/>
      <c r="G31" s="20"/>
      <c r="H31" s="20"/>
      <c r="I31" s="56">
        <v>0</v>
      </c>
    </row>
    <row r="32" spans="1:9" ht="35.25" customHeight="1" thickBot="1">
      <c r="A32" s="145"/>
      <c r="B32" s="18" t="s">
        <v>43</v>
      </c>
      <c r="C32" s="45" t="s">
        <v>45</v>
      </c>
      <c r="D32" s="19" t="s">
        <v>15</v>
      </c>
      <c r="E32" s="20"/>
      <c r="F32" s="35" t="s">
        <v>12</v>
      </c>
      <c r="G32" s="35" t="s">
        <v>12</v>
      </c>
      <c r="H32" s="35" t="s">
        <v>12</v>
      </c>
      <c r="I32" s="52">
        <f>12700*3</f>
        <v>38100</v>
      </c>
    </row>
    <row r="33" spans="1:9" ht="35.25" customHeight="1">
      <c r="A33" s="146" t="s">
        <v>11</v>
      </c>
      <c r="B33" s="14" t="s">
        <v>43</v>
      </c>
      <c r="C33" s="55" t="s">
        <v>47</v>
      </c>
      <c r="D33" s="15" t="s">
        <v>15</v>
      </c>
      <c r="E33" s="16"/>
      <c r="F33" s="28" t="s">
        <v>12</v>
      </c>
      <c r="G33" s="28"/>
      <c r="H33" s="28"/>
      <c r="I33" s="52">
        <v>10000</v>
      </c>
    </row>
    <row r="34" spans="1:9" ht="32.25" customHeight="1">
      <c r="A34" s="147"/>
      <c r="B34" s="14" t="s">
        <v>43</v>
      </c>
      <c r="C34" s="46" t="s">
        <v>48</v>
      </c>
      <c r="D34" s="15" t="s">
        <v>15</v>
      </c>
      <c r="E34" s="16"/>
      <c r="F34" s="28" t="s">
        <v>12</v>
      </c>
      <c r="G34" s="28" t="s">
        <v>12</v>
      </c>
      <c r="H34" s="28" t="s">
        <v>12</v>
      </c>
      <c r="I34" s="52">
        <v>6000</v>
      </c>
    </row>
    <row r="35" spans="1:9" ht="33.75" customHeight="1" thickBot="1">
      <c r="A35" s="147"/>
      <c r="B35" s="58" t="s">
        <v>43</v>
      </c>
      <c r="C35" s="55" t="s">
        <v>49</v>
      </c>
      <c r="D35" s="59" t="s">
        <v>15</v>
      </c>
      <c r="E35" s="16"/>
      <c r="F35" s="28" t="s">
        <v>12</v>
      </c>
      <c r="G35" s="28" t="s">
        <v>12</v>
      </c>
      <c r="H35" s="28" t="s">
        <v>12</v>
      </c>
      <c r="I35" s="64">
        <v>7120</v>
      </c>
    </row>
    <row r="36" spans="1:9" ht="20.25" thickBot="1">
      <c r="A36" s="60"/>
      <c r="B36" s="61"/>
      <c r="C36" s="62" t="s">
        <v>50</v>
      </c>
      <c r="D36" s="148"/>
      <c r="E36" s="149"/>
      <c r="F36" s="149"/>
      <c r="G36" s="149"/>
      <c r="H36" s="150"/>
      <c r="I36" s="63">
        <f>SUM(I7:I35)</f>
        <v>382320</v>
      </c>
    </row>
    <row r="39" ht="14.25">
      <c r="D39">
        <f>387500-382320</f>
        <v>5180</v>
      </c>
    </row>
  </sheetData>
  <sheetProtection/>
  <mergeCells count="27">
    <mergeCell ref="F12:F13"/>
    <mergeCell ref="A1:I1"/>
    <mergeCell ref="A2:I2"/>
    <mergeCell ref="B3:I3"/>
    <mergeCell ref="B4:I4"/>
    <mergeCell ref="B5:I5"/>
    <mergeCell ref="A7:A11"/>
    <mergeCell ref="D14:D16"/>
    <mergeCell ref="E14:E16"/>
    <mergeCell ref="F14:F16"/>
    <mergeCell ref="G14:G16"/>
    <mergeCell ref="H14:H16"/>
    <mergeCell ref="A12:A18"/>
    <mergeCell ref="B12:B13"/>
    <mergeCell ref="C12:C13"/>
    <mergeCell ref="D12:D13"/>
    <mergeCell ref="E12:E13"/>
    <mergeCell ref="I14:I16"/>
    <mergeCell ref="A19:A26"/>
    <mergeCell ref="A27:A32"/>
    <mergeCell ref="A33:A35"/>
    <mergeCell ref="D36:H36"/>
    <mergeCell ref="G12:G13"/>
    <mergeCell ref="H12:H13"/>
    <mergeCell ref="I12:I13"/>
    <mergeCell ref="B14:B16"/>
    <mergeCell ref="C14:C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Biogas Annual Workplan 2018</dc:title>
  <dc:subject/>
  <dc:creator>Bame Mannathoko</dc:creator>
  <cp:keywords/>
  <dc:description/>
  <cp:lastModifiedBy>Baboloki Autlwetse</cp:lastModifiedBy>
  <cp:lastPrinted>2018-09-05T06:05:20Z</cp:lastPrinted>
  <dcterms:created xsi:type="dcterms:W3CDTF">2015-04-01T06:25:52Z</dcterms:created>
  <dcterms:modified xsi:type="dcterms:W3CDTF">2018-11-16T15:15:13Z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0x010100403A98D04D0FE345A2F0FD10E5D29670</vt:lpwstr>
  </property>
  <property fmtid="{D5CDD505-2E9C-101B-9397-08002B2CF9AE}" pid="3" name="UN LanguagesTaxHTField0">
    <vt:lpwstr>English|7f98b732-4b5b-4b70-ba90-a0eff09b5d2d</vt:lpwstr>
  </property>
  <property fmtid="{D5CDD505-2E9C-101B-9397-08002B2CF9AE}" pid="4" name="o4086b1782a74105bb5269035bccc8e9">
    <vt:lpwstr>Draft|121d40a5-e62e-4d42-82e4-d6d12003de0a</vt:lpwstr>
  </property>
  <property fmtid="{D5CDD505-2E9C-101B-9397-08002B2CF9AE}" pid="5" name="TaxCatchAll">
    <vt:lpwstr>1109;#Budget|1c1fa43a-cb36-4844-8715-9a4cc93e1ac9;#1262;#BWA|8df14645-c08e-464b-8a1f-e2a805b90054;#1;#English|7f98b732-4b5b-4b70-ba90-a0eff09b5d2d;#763;#Draft|121d40a5-e62e-4d42-82e4-d6d12003de0a</vt:lpwstr>
  </property>
  <property fmtid="{D5CDD505-2E9C-101B-9397-08002B2CF9AE}" pid="6" name="UNDPPublishedDate">
    <vt:lpwstr>2018-11-16T10:00:00Z</vt:lpwstr>
  </property>
  <property fmtid="{D5CDD505-2E9C-101B-9397-08002B2CF9AE}" pid="7" name="UN Languages">
    <vt:lpwstr>1;#English|7f98b732-4b5b-4b70-ba90-a0eff09b5d2d</vt:lpwstr>
  </property>
  <property fmtid="{D5CDD505-2E9C-101B-9397-08002B2CF9AE}" pid="8" name="UNDPPOPPFunctionalArea">
    <vt:lpwstr>Programme and Project</vt:lpwstr>
  </property>
  <property fmtid="{D5CDD505-2E9C-101B-9397-08002B2CF9AE}" pid="9" name="gc6531b704974d528487414686b72f6f">
    <vt:lpwstr>BWA|8df14645-c08e-464b-8a1f-e2a805b90054</vt:lpwstr>
  </property>
  <property fmtid="{D5CDD505-2E9C-101B-9397-08002B2CF9AE}" pid="10" name="Operating Unit0">
    <vt:lpwstr>1262;#BWA|8df14645-c08e-464b-8a1f-e2a805b90054</vt:lpwstr>
  </property>
  <property fmtid="{D5CDD505-2E9C-101B-9397-08002B2CF9AE}" pid="11" name="UndpClassificationLevel">
    <vt:lpwstr>Public</vt:lpwstr>
  </property>
  <property fmtid="{D5CDD505-2E9C-101B-9397-08002B2CF9AE}" pid="12" name="Atlas Document Status">
    <vt:lpwstr>763;#Draft|121d40a5-e62e-4d42-82e4-d6d12003de0a</vt:lpwstr>
  </property>
  <property fmtid="{D5CDD505-2E9C-101B-9397-08002B2CF9AE}" pid="13" name="PDC Document Category">
    <vt:lpwstr>Project</vt:lpwstr>
  </property>
  <property fmtid="{D5CDD505-2E9C-101B-9397-08002B2CF9AE}" pid="14" name="_dlc_DocId">
    <vt:lpwstr>ATLASPDC-4-91249</vt:lpwstr>
  </property>
  <property fmtid="{D5CDD505-2E9C-101B-9397-08002B2CF9AE}" pid="15" name="_dlc_DocIdItemGuid">
    <vt:lpwstr>e0ceb86b-c7a7-482e-98b8-bf15aabdb67c</vt:lpwstr>
  </property>
  <property fmtid="{D5CDD505-2E9C-101B-9397-08002B2CF9AE}" pid="16" name="_dlc_DocIdUrl">
    <vt:lpwstr>https://info.undp.org/docs/pdc/_layouts/DocIdRedir.aspx?ID=ATLASPDC-4-91249, ATLASPDC-4-91249</vt:lpwstr>
  </property>
  <property fmtid="{D5CDD505-2E9C-101B-9397-08002B2CF9AE}" pid="17" name="UNDPCountry">
    <vt:lpwstr/>
  </property>
  <property fmtid="{D5CDD505-2E9C-101B-9397-08002B2CF9AE}" pid="18" name="UndpDocStatus">
    <vt:lpwstr>Draft</vt:lpwstr>
  </property>
  <property fmtid="{D5CDD505-2E9C-101B-9397-08002B2CF9AE}" pid="19" name="Atlas Document Type">
    <vt:lpwstr>1109;#Budget|1c1fa43a-cb36-4844-8715-9a4cc93e1ac9</vt:lpwstr>
  </property>
  <property fmtid="{D5CDD505-2E9C-101B-9397-08002B2CF9AE}" pid="20" name="UNDPCountryTaxHTField0">
    <vt:lpwstr/>
  </property>
  <property fmtid="{D5CDD505-2E9C-101B-9397-08002B2CF9AE}" pid="21" name="UNDPFocusAreasTaxHTField0">
    <vt:lpwstr/>
  </property>
  <property fmtid="{D5CDD505-2E9C-101B-9397-08002B2CF9AE}" pid="22" name="UndpOUCode">
    <vt:lpwstr/>
  </property>
  <property fmtid="{D5CDD505-2E9C-101B-9397-08002B2CF9AE}" pid="23" name="idff2b682fce4d0680503cd9036a3260">
    <vt:lpwstr>Budget|1c1fa43a-cb36-4844-8715-9a4cc93e1ac9</vt:lpwstr>
  </property>
  <property fmtid="{D5CDD505-2E9C-101B-9397-08002B2CF9AE}" pid="24" name="UNDPFocusAreas">
    <vt:lpwstr/>
  </property>
  <property fmtid="{D5CDD505-2E9C-101B-9397-08002B2CF9AE}" pid="25" name="Outcome1">
    <vt:lpwstr/>
  </property>
  <property fmtid="{D5CDD505-2E9C-101B-9397-08002B2CF9AE}" pid="26" name="UndpProjectNo">
    <vt:lpwstr>00098758</vt:lpwstr>
  </property>
  <property fmtid="{D5CDD505-2E9C-101B-9397-08002B2CF9AE}" pid="27" name="_Publisher">
    <vt:lpwstr/>
  </property>
  <property fmtid="{D5CDD505-2E9C-101B-9397-08002B2CF9AE}" pid="28" name="Project Number">
    <vt:lpwstr/>
  </property>
  <property fmtid="{D5CDD505-2E9C-101B-9397-08002B2CF9AE}" pid="29" name="UndpDocTypeMM">
    <vt:lpwstr/>
  </property>
  <property fmtid="{D5CDD505-2E9C-101B-9397-08002B2CF9AE}" pid="30" name="URL">
    <vt:lpwstr/>
  </property>
  <property fmtid="{D5CDD505-2E9C-101B-9397-08002B2CF9AE}" pid="31" name="b6db62fdefd74bd188b0c1cc54de5bcf">
    <vt:lpwstr/>
  </property>
  <property fmtid="{D5CDD505-2E9C-101B-9397-08002B2CF9AE}" pid="32" name="UndpDocID">
    <vt:lpwstr/>
  </property>
  <property fmtid="{D5CDD505-2E9C-101B-9397-08002B2CF9AE}" pid="33" name="Unit">
    <vt:lpwstr/>
  </property>
  <property fmtid="{D5CDD505-2E9C-101B-9397-08002B2CF9AE}" pid="34" name="UnitTaxHTField0">
    <vt:lpwstr/>
  </property>
  <property fmtid="{D5CDD505-2E9C-101B-9397-08002B2CF9AE}" pid="35" name="Project Manager">
    <vt:lpwstr/>
  </property>
  <property fmtid="{D5CDD505-2E9C-101B-9397-08002B2CF9AE}" pid="36" name="UndpIsTemplate">
    <vt:lpwstr>No</vt:lpwstr>
  </property>
  <property fmtid="{D5CDD505-2E9C-101B-9397-08002B2CF9AE}" pid="37" name="UNDPDocumentCategory">
    <vt:lpwstr/>
  </property>
  <property fmtid="{D5CDD505-2E9C-101B-9397-08002B2CF9AE}" pid="38" name="UNDPDocumentCategoryTaxHTField0">
    <vt:lpwstr/>
  </property>
  <property fmtid="{D5CDD505-2E9C-101B-9397-08002B2CF9AE}" pid="39" name="UNDPSummary">
    <vt:lpwstr/>
  </property>
  <property fmtid="{D5CDD505-2E9C-101B-9397-08002B2CF9AE}" pid="40" name="UndpDocFormat">
    <vt:lpwstr/>
  </property>
  <property fmtid="{D5CDD505-2E9C-101B-9397-08002B2CF9AE}" pid="41" name="UndpDocTypeMMTaxHTField0">
    <vt:lpwstr/>
  </property>
  <property fmtid="{D5CDD505-2E9C-101B-9397-08002B2CF9AE}" pid="42" name="DocumentSetDescription">
    <vt:lpwstr/>
  </property>
  <property fmtid="{D5CDD505-2E9C-101B-9397-08002B2CF9AE}" pid="43" name="UndpUnitMM">
    <vt:lpwstr/>
  </property>
  <property fmtid="{D5CDD505-2E9C-101B-9397-08002B2CF9AE}" pid="44" name="c4e2ab2cc9354bbf9064eeb465a566ea">
    <vt:lpwstr/>
  </property>
  <property fmtid="{D5CDD505-2E9C-101B-9397-08002B2CF9AE}" pid="45" name="eRegFilingCodeMM">
    <vt:lpwstr/>
  </property>
  <property fmtid="{D5CDD505-2E9C-101B-9397-08002B2CF9AE}" pid="46" name="display_urn:schemas-microsoft-com:office:office#Editor">
    <vt:lpwstr>Baboloki Autlwetse</vt:lpwstr>
  </property>
  <property fmtid="{D5CDD505-2E9C-101B-9397-08002B2CF9AE}" pid="47" name="display_urn:schemas-microsoft-com:office:office#Author">
    <vt:lpwstr>Baboloki Autlwetse</vt:lpwstr>
  </property>
</Properties>
</file>